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AVD RHF\03 Eieravdelingen\04 Økonomiseksjonen\Økonomihåndbøker\RHF\"/>
    </mc:Choice>
  </mc:AlternateContent>
  <bookViews>
    <workbookView xWindow="-330" yWindow="105" windowWidth="19200" windowHeight="12630"/>
  </bookViews>
  <sheets>
    <sheet name="Reiseregningsskjema" sheetId="1" r:id="rId1"/>
    <sheet name="Beskrivelse" sheetId="7" r:id="rId2"/>
  </sheets>
  <definedNames>
    <definedName name="_xlnm.Print_Area" localSheetId="1">Beskrivelse!$A$1:$C$96</definedName>
  </definedNames>
  <calcPr calcId="152511"/>
</workbook>
</file>

<file path=xl/calcChain.xml><?xml version="1.0" encoding="utf-8"?>
<calcChain xmlns="http://schemas.openxmlformats.org/spreadsheetml/2006/main">
  <c r="I17" i="1" l="1"/>
  <c r="H17" i="1"/>
  <c r="J18" i="1" s="1"/>
  <c r="I20" i="1"/>
  <c r="H20" i="1"/>
  <c r="J22" i="1" s="1"/>
  <c r="J36" i="1"/>
  <c r="J37" i="1"/>
  <c r="H63" i="1"/>
  <c r="A24" i="1" s="1"/>
  <c r="A36" i="1"/>
  <c r="G7" i="1"/>
  <c r="G6" i="1"/>
  <c r="B4" i="1"/>
  <c r="B5" i="1"/>
  <c r="B7" i="1"/>
  <c r="J24" i="1"/>
  <c r="J25" i="1"/>
  <c r="J26" i="1"/>
  <c r="J27" i="1"/>
  <c r="J28" i="1"/>
  <c r="J29" i="1"/>
  <c r="J31" i="1"/>
  <c r="J39" i="1"/>
  <c r="J44" i="1"/>
  <c r="J45" i="1"/>
  <c r="J46" i="1"/>
  <c r="J47" i="1"/>
  <c r="J48" i="1"/>
  <c r="J49" i="1"/>
  <c r="A48" i="1" l="1"/>
  <c r="A39" i="1"/>
  <c r="J50" i="1"/>
  <c r="J19" i="1"/>
  <c r="A31" i="1"/>
  <c r="A47" i="1"/>
  <c r="J21" i="1"/>
  <c r="J32" i="1" s="1"/>
  <c r="J40" i="1"/>
  <c r="J56" i="1" l="1"/>
</calcChain>
</file>

<file path=xl/comments1.xml><?xml version="1.0" encoding="utf-8"?>
<comments xmlns="http://schemas.openxmlformats.org/spreadsheetml/2006/main">
  <authors>
    <author>Kristin Angel</author>
    <author>Nordlandssykehuset</author>
    <author>RSU1</author>
    <author>eih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Hvis utbetalingen skal overføres til utenlandsk bankkonto velg Ja i feltet slik at skjemaet blir tilpasset dette. Alle andre velger Nei.</t>
        </r>
      </text>
    </comment>
    <comment ref="B3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Den reisendes fulle navn (etternavn, fornavn).</t>
        </r>
      </text>
    </comment>
    <comment ref="B4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Den reisendes hjemmeadresse.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fødselsnummer, 11 siffer.</t>
        </r>
      </text>
    </comment>
    <comment ref="G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Hvis feltet viser </t>
        </r>
        <r>
          <rPr>
            <u/>
            <sz val="8"/>
            <color indexed="81"/>
            <rFont val="Tahoma"/>
            <family val="2"/>
          </rPr>
          <t>Bankkontonr.</t>
        </r>
        <r>
          <rPr>
            <sz val="8"/>
            <color indexed="81"/>
            <rFont val="Tahoma"/>
            <family val="2"/>
          </rPr>
          <t xml:space="preserve">: Fyll inn konto nr. for utbetaling. Endring av kontonr må meldes inn skriftlig til regnskap.
Hvis feltet viser </t>
        </r>
        <r>
          <rPr>
            <u/>
            <sz val="8"/>
            <color indexed="81"/>
            <rFont val="Tahoma"/>
            <family val="2"/>
          </rPr>
          <t>Swift kode</t>
        </r>
        <r>
          <rPr>
            <sz val="8"/>
            <color indexed="81"/>
            <rFont val="Tahoma"/>
            <family val="2"/>
          </rPr>
          <t xml:space="preserve">: Fyll in SW-kode. Eksempel for Nordlandssykehuset er SNOWNO22. </t>
        </r>
      </text>
    </comment>
    <comment ref="B7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Hvis feltet viser </t>
        </r>
        <r>
          <rPr>
            <u/>
            <sz val="8"/>
            <color indexed="81"/>
            <rFont val="Tahoma"/>
            <family val="2"/>
          </rPr>
          <t>Skattekommune</t>
        </r>
        <r>
          <rPr>
            <sz val="8"/>
            <color indexed="81"/>
            <rFont val="Tahoma"/>
            <family val="2"/>
          </rPr>
          <t xml:space="preserve">: Fyll inn skattekommune nummer eller navn.
Hvis feltet viser </t>
        </r>
        <r>
          <rPr>
            <u/>
            <sz val="8"/>
            <color indexed="81"/>
            <rFont val="Tahoma"/>
            <family val="2"/>
          </rPr>
          <t>Navn på bank</t>
        </r>
        <r>
          <rPr>
            <sz val="8"/>
            <color indexed="81"/>
            <rFont val="Tahoma"/>
            <family val="2"/>
          </rPr>
          <t>: Fyll inn navn på bankforbindelse for utbetaling.</t>
        </r>
      </text>
    </comment>
    <comment ref="G7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Hvis feltet viser </t>
        </r>
        <r>
          <rPr>
            <u/>
            <sz val="8"/>
            <color indexed="81"/>
            <rFont val="Tahoma"/>
            <family val="2"/>
          </rPr>
          <t>Skatteprosent</t>
        </r>
        <r>
          <rPr>
            <sz val="8"/>
            <color indexed="81"/>
            <rFont val="Tahoma"/>
            <family val="2"/>
          </rPr>
          <t xml:space="preserve">: Fyll inn skatteprosenten fra Del 2 på skattekortet.
Hvis feltet viser </t>
        </r>
        <r>
          <rPr>
            <u/>
            <sz val="8"/>
            <color indexed="81"/>
            <rFont val="Tahoma"/>
            <family val="2"/>
          </rPr>
          <t>IBAN/Bank</t>
        </r>
        <r>
          <rPr>
            <sz val="8"/>
            <color indexed="81"/>
            <rFont val="Tahoma"/>
            <family val="2"/>
          </rPr>
          <t>: Fyll inn IBAN nummer. Eksempel for Nordlandssykehuset: NO9745091973522.</t>
        </r>
      </text>
    </comment>
    <comment ref="B8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Sett kryss om reisen gjelder tjenestereise/kurs eller innleie av personell. Fylles ut av alle.</t>
        </r>
      </text>
    </comment>
    <comment ref="B9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Sett kryss om det ved  eventuell overnatting har vært overnattet på hotell, i sykehusleielighet (f. eks sorgenfrigata) eller privat.</t>
        </r>
      </text>
    </comment>
    <comment ref="B10" authorId="2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Her krysses det av for hvilke transportmidler som er brukt på reisen. Minimum et kryss.</t>
        </r>
      </text>
    </comment>
    <comment ref="B11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Oppgi hvor møtet/kurset eller lignende holdes. Formål med reisen SKAL utfylles.</t>
        </r>
      </text>
    </comment>
    <comment ref="G1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Det skal foretas trekk i diettgodtgjørelsen hvis frokost er dekket etter regning/program/ innbydelse eller er påspandert. Fyll inn antall frokoster det gjelder.</t>
        </r>
      </text>
    </comment>
    <comment ref="H1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Det skal foretas trekk i diettgodtgjørelsen hvis lunsj er dekket etter regning/program/ innbydelse eller er påspandert. Fyll inn antall lunsjer det gjelder.</t>
        </r>
      </text>
    </comment>
    <comment ref="I1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Det skal foretas trekk i diettgodtgjørelsen hvis middag er dekket etter regning/program/ innbydelse eller er påspandert. Fyll inn antall middager det gjelder.</t>
        </r>
      </text>
    </comment>
    <comment ref="B17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Diettgodtgjørelse gis kun for reiser over 15 km ut over kommunegrensen.</t>
        </r>
      </text>
    </comment>
    <comment ref="D17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antall døgn det skal gis diettgodtgjørelse for.</t>
        </r>
      </text>
    </comment>
    <comment ref="F17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Satsene er iht statens regulativ for innenlandsreiser.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Gjelder kun ved dagsreiser.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Gjelder kun ved dagsreiser.</t>
        </r>
      </text>
    </comment>
    <comment ref="B20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Diettgodtgjørelse gis kun for reiser over 15 km ut over kommunegrensen.</t>
        </r>
      </text>
    </comment>
    <comment ref="D20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antall døgn det skal gis diettgodtgjørelse for.</t>
        </r>
      </text>
    </comment>
    <comment ref="F20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Satsene er iht statens regulativ for innenlandsreiser.</t>
        </r>
      </text>
    </comment>
    <comment ref="B22" authorId="2" shapeId="0">
      <text>
        <r>
          <rPr>
            <sz val="8"/>
            <color indexed="81"/>
            <rFont val="Tahoma"/>
            <family val="2"/>
          </rPr>
          <t>Brukes kun i tilfeller der det er avtalt annen diett enn statens satser.</t>
        </r>
      </text>
    </comment>
    <comment ref="B23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Det gis kilometergodtgjørelse ved bruk av egen bil i forbindelse med reiser/møter eller lignende.</t>
        </r>
      </text>
    </comment>
    <comment ref="D23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antall kilometer kjørt. Perioden er for et kalender år.</t>
        </r>
      </text>
    </comment>
    <comment ref="D2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summen av antall km med passasjer(er) i bilen. Ved flere passasjerer mulitpliseres antall km med antall passasjerer.</t>
        </r>
      </text>
    </comment>
    <comment ref="B28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Gjelder ved bruk av motorsykkel over 125 ccm.</t>
        </r>
      </text>
    </comment>
    <comment ref="B29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Her fylles det inn eventuelt annen kilometergodtgjørelse som f. eks tillegg Tromsø, bruk av moped, tilhenger etc.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den sats som skal benyttes i henhold til statens regulativ.</t>
        </r>
      </text>
    </comment>
    <comment ref="D30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det antall døgn det skal gis godtgjørelse for.</t>
        </r>
      </text>
    </comment>
    <comment ref="B31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Nattillegget er i sin helhet skattepliktig.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Dersom et eller flere måltider er dekket etter regning/program/ innbydelse eller er påspandert skal det foretas trekk i diettgodtgjørelsen. Fyll inn antall frokoster det gjelder.
</t>
        </r>
      </text>
    </comment>
    <comment ref="H34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Dersom et eller flere måltider er dekket etter regning/program/ innbydelse eller er påspandert skal det foretas trekk i diettgodtgjørelsen. For lunsj reduseres den totale diettgodtgjørelsen med 40 %. Fyll inn antall lunsjer det gjelder.</t>
        </r>
      </text>
    </comment>
    <comment ref="I34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Dersom et eller flere måltider er dekket etter regning/program/ innbydelse eller er påspandert skal det foretas trekk i diettgodtgjørelsen. For middag reduseres den totale diettgodtgjørelsen med 50 %. Fyll inn antall middager det gjelder.</t>
        </r>
      </text>
    </comment>
    <comment ref="D35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antall døgn det gis diettgodtgjørelse for.</t>
        </r>
      </text>
    </comment>
    <comment ref="F35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diettgodtgjørselse etter diettsatser gjeldende for vedkommende land.</t>
        </r>
      </text>
    </comment>
    <comment ref="B3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For reiser uten overnatting som varer mellom 6 - 12 timer tur/retur bopel/ arbeidssted gis det 2/3 av diettsatsen for vedkommende land.
For reiser over 12 timer tur/retur bopel/ arbeidssted gis det full diettgodtgjørelse for vedkommende land.</t>
        </r>
      </text>
    </comment>
    <comment ref="B37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For utenlands reiser med overnattig gis det diettgodtgjørelse etter diettsatsen for vedkommende land.</t>
        </r>
      </text>
    </comment>
    <comment ref="F38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nattillegg i henhold til vedkommende lands satser.</t>
        </r>
      </text>
    </comment>
    <comment ref="B39" authorId="3" shapeId="0">
      <text>
        <r>
          <rPr>
            <b/>
            <sz val="8"/>
            <color indexed="81"/>
            <rFont val="Tahoma"/>
            <family val="2"/>
          </rPr>
          <t>eih:</t>
        </r>
        <r>
          <rPr>
            <sz val="8"/>
            <color indexed="81"/>
            <rFont val="Tahoma"/>
            <family val="2"/>
          </rPr>
          <t xml:space="preserve">
Kompensasjonstillegg kr. 400,- pr. døgn utover 12 timer.</t>
        </r>
      </text>
    </comment>
    <comment ref="B44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Sett inn sum på kurs- eller seminar avgift hvor den reisende har lagt ut.</t>
        </r>
      </text>
    </comment>
    <comment ref="B45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Her fylles inn beløpet for fly, tog eller hotell hvor den reisende har lagt ut.</t>
        </r>
      </text>
    </comment>
    <comment ref="B4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Her fylles det inn sum for taxi, buss, ferge etc. hvor den reisende har lagt ut.</t>
        </r>
      </text>
    </comment>
    <comment ref="B52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Forskudd på utgifter til reisen kan anvises. Nytt forskudd skal i alminneligeht ikke anvises før forskudd fra tidligere tjenestereiser er gjort opp.</t>
        </r>
      </text>
    </comment>
    <comment ref="B53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Reiseforskudd innvilges gjennom utfylling av skjema for reiseforskudd.</t>
        </r>
      </text>
    </comment>
    <comment ref="B54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Hvis regning for reiser som det er mottatt forskudd for ikke er innlevert kan forskudd helt eller delvis kreves tilbakebetalt. Dette gjøres som regel gjennom avtale om trekk i lønn.</t>
        </r>
      </text>
    </comment>
    <comment ref="B5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Fyll inn kostnadssteds nummer (avdelingsnr.) der regningen skal belastes, 4 siffer. Fylles ut av alle.</t>
        </r>
      </text>
    </comment>
    <comment ref="D56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Eventuelt fyll inn prosjekt nummer, hvis reisen er i forbindelse med et prosjekt.</t>
        </r>
      </text>
    </comment>
    <comment ref="B58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Regningen dateres og undertegnes av den reisende.</t>
        </r>
      </text>
    </comment>
    <comment ref="D58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Attestasjon fra person med attestasjonsmyndiighet på kostnadsstedet reiseregningen skal belastes.</t>
        </r>
      </text>
    </comment>
    <comment ref="H58" authorId="1" shapeId="0">
      <text>
        <r>
          <rPr>
            <b/>
            <sz val="8"/>
            <color indexed="81"/>
            <rFont val="Tahoma"/>
            <family val="2"/>
          </rPr>
          <t>Nordlandssykehuset:</t>
        </r>
        <r>
          <rPr>
            <sz val="8"/>
            <color indexed="81"/>
            <rFont val="Tahoma"/>
            <family val="2"/>
          </rPr>
          <t xml:space="preserve">
Anvisning til utbetaling foretas av økonomi.</t>
        </r>
      </text>
    </comment>
  </commentList>
</comments>
</file>

<file path=xl/sharedStrings.xml><?xml version="1.0" encoding="utf-8"?>
<sst xmlns="http://schemas.openxmlformats.org/spreadsheetml/2006/main" count="204" uniqueCount="164">
  <si>
    <t>REISEREGNING</t>
  </si>
  <si>
    <t>Navn:</t>
  </si>
  <si>
    <t>Fødselsnummer:</t>
  </si>
  <si>
    <t>Kost.sted:</t>
  </si>
  <si>
    <t>Reisen gjelder:</t>
  </si>
  <si>
    <t>Overnatting:</t>
  </si>
  <si>
    <t>Avreise fra:</t>
  </si>
  <si>
    <t>Dato:</t>
  </si>
  <si>
    <t>Tidspunkt:</t>
  </si>
  <si>
    <t>Ankomststed:</t>
  </si>
  <si>
    <t>Hjemkomst til:</t>
  </si>
  <si>
    <t>Art</t>
  </si>
  <si>
    <t>Frokost</t>
  </si>
  <si>
    <t>Lunsj</t>
  </si>
  <si>
    <t>Middag</t>
  </si>
  <si>
    <t>Totalt</t>
  </si>
  <si>
    <t>Diettgodtgjørelse:</t>
  </si>
  <si>
    <t>Antall</t>
  </si>
  <si>
    <t>Satser</t>
  </si>
  <si>
    <t>à kr</t>
  </si>
  <si>
    <t>Med overnatting (over 12 timer):</t>
  </si>
  <si>
    <t>Kilometergodtgjørelse:</t>
  </si>
  <si>
    <t>Bil (passasjergodtgjørelse):</t>
  </si>
  <si>
    <t>Navn passasjer(er):</t>
  </si>
  <si>
    <t>Annen kilometergodtgjørelse:</t>
  </si>
  <si>
    <t>Annen godtgjørelse:</t>
  </si>
  <si>
    <t>Nattillegg ved privat overnatting:</t>
  </si>
  <si>
    <t>Uten overnatting:</t>
  </si>
  <si>
    <t>Utlegg:</t>
  </si>
  <si>
    <t>Egne
utlegg</t>
  </si>
  <si>
    <t>Beløp</t>
  </si>
  <si>
    <t>Fly,tog,hotell etc eget utlegg:</t>
  </si>
  <si>
    <t>Taxi, buss, ferge etc. eget utlegg:</t>
  </si>
  <si>
    <t>Flytteutgifter eget utlegg:</t>
  </si>
  <si>
    <t>Andre utlegg i følge bilag:</t>
  </si>
  <si>
    <t>Sum utlegg fordelt:</t>
  </si>
  <si>
    <t>Reiseforskudd:</t>
  </si>
  <si>
    <t>Innvilget reiseforskudd:</t>
  </si>
  <si>
    <t>Tilbakebetalt reiseforskudd:</t>
  </si>
  <si>
    <t xml:space="preserve">Underskrift </t>
  </si>
  <si>
    <t>Attestert</t>
  </si>
  <si>
    <t>Anvist</t>
  </si>
  <si>
    <t>------------------------------------------</t>
  </si>
  <si>
    <t>Sum godtgjørelse innland:</t>
  </si>
  <si>
    <t>Sum godtgjørelse utland:</t>
  </si>
  <si>
    <t>Spesfiser:</t>
  </si>
  <si>
    <t>Kurs/seminar avg. eget utlegg:</t>
  </si>
  <si>
    <t>Dato / signatur</t>
  </si>
  <si>
    <t>* Eventuelle kommentarer: (bruk eget ark om nødvendig)</t>
  </si>
  <si>
    <t xml:space="preserve">Her skal du fylle ut så nøyaktig som mulig. Tidsrom for avreise/ankomst/hjemkomst er </t>
  </si>
  <si>
    <t>Spesifikasjon av regningen:</t>
  </si>
  <si>
    <t>Godtgjørelse innland</t>
  </si>
  <si>
    <t xml:space="preserve">Diettgodtgjørelse </t>
  </si>
  <si>
    <t>Dersom noen måltider er dekket av andre, må du oppgi antall for dette.</t>
  </si>
  <si>
    <t>Ved overnatting på hotell, skal du alltid krysse for fratrekk av frokost da dette er inkl. i hotellprisen.</t>
  </si>
  <si>
    <t>Antall kilometer dersom du benytter egen bil</t>
  </si>
  <si>
    <t>Annen godtgjørelse</t>
  </si>
  <si>
    <t>Dersom du bor privat når du er på tjenestereise, kan du kreve nattillegg. Her må du oppgi antall overnattinger</t>
  </si>
  <si>
    <t>Godtgjørelse utland</t>
  </si>
  <si>
    <t>og nattillegg. Dette varierer fra land til land.</t>
  </si>
  <si>
    <t>Utlegg</t>
  </si>
  <si>
    <t>regningen i de to første linjene. Du fyller inn beløpene -+ krysser for at "faktura sendt NLSH".</t>
  </si>
  <si>
    <t>Reiseforskudd</t>
  </si>
  <si>
    <t>I de tilfeller hvor det er utbetalt mer i forskudd enn det reiseregningen utgjør, vil rest av forskuddet bli trukket i lønn</t>
  </si>
  <si>
    <t>i neste måned.</t>
  </si>
  <si>
    <t>Underskrift/attestert</t>
  </si>
  <si>
    <t>Regningen skal alltid attesteres av din overordnede, eller den person som innehar slik fullmakt i avdelingen.</t>
  </si>
  <si>
    <t>Du kan aldri attestere dine egne regninger.</t>
  </si>
  <si>
    <t>Utfylling av reiseregningen</t>
  </si>
  <si>
    <t>Navn eller nummer på kommunen du skatter til. F. eks Bodø -1804.</t>
  </si>
  <si>
    <t>Påfør skatteprosent fra del 2 på skattekortet (ikke tabell-trekk).</t>
  </si>
  <si>
    <t>Din privatadresse; med gate/vei, nummer, postnummer og poststed.</t>
  </si>
  <si>
    <t>Her har du to valg: tjenestereise/kurs  eller innleie.</t>
  </si>
  <si>
    <t>Du skal krysse av for hvilken type reise dette er. Når det gjelder valget</t>
  </si>
  <si>
    <t>Her må krysse for hvordan du har overnattet eller kryss av for ingen overnatting.</t>
  </si>
  <si>
    <t>Her følger beskrivelse av hvordan reiseregningen fylles ut punkt for punkt.</t>
  </si>
  <si>
    <t>grunnlaget for beregning av kostgodtgjørelse og nattillegg - der dette kreves på reiseregningen.</t>
  </si>
  <si>
    <t>Personalia og generell informasjon: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</si>
  <si>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</si>
  <si>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</si>
  <si>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</si>
  <si>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</si>
  <si>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</si>
  <si>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</si>
  <si>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</si>
  <si>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</si>
  <si>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</si>
  <si>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</si>
  <si>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Navn</t>
  </si>
  <si>
    <t>Adresse</t>
  </si>
  <si>
    <t>Fødselsnummer</t>
  </si>
  <si>
    <t>Skattekommune/</t>
  </si>
  <si>
    <t>Koststed</t>
  </si>
  <si>
    <t>Prosjekt</t>
  </si>
  <si>
    <t>Reisen gjelder</t>
  </si>
  <si>
    <t>Overnatting</t>
  </si>
  <si>
    <t>Reisested og formål</t>
  </si>
  <si>
    <t>Avreise/ankomst/</t>
  </si>
  <si>
    <t>hjemkost</t>
  </si>
  <si>
    <t>skatteprosent</t>
  </si>
  <si>
    <t>Adm. Forpleining kan du kreve i de tilfeller for alle måltider er dekket. F. eks ved kurs med fullpensjon.</t>
  </si>
  <si>
    <t>Du fyller ut på samme måte som ved reiser innenlands, men for utland er det andre satser for diettgodtgjørelse</t>
  </si>
  <si>
    <t>Satser for de enkelte land finner du under  faneark "statens reiseregulativ".</t>
  </si>
  <si>
    <t>Hent satsene fra dette og fyll inn i reiseregningen.</t>
  </si>
  <si>
    <t>Alle utgifter som føres opp her skal dokumenteres med originalkvittering: taxi, flytog, buss, hotellopphold, flyreise etc.</t>
  </si>
  <si>
    <t xml:space="preserve">Dersom det for noen av disse utgiftene sendes faktura til NLSH og betales direkte, skal disse utgiftene også påføres </t>
  </si>
  <si>
    <t>Det er kun de utlegg du selv har betalt som skal føres ut under "egne utlegg".</t>
  </si>
  <si>
    <t>Flybillettstamme eller kvittering for billettløs reise skal alltid legges ved.</t>
  </si>
  <si>
    <t>Dersom du i forkant av reisen har fått utbetalt reiseforskudd, skal dette føres opp i kolonnen "innvilget reiseforskudd".</t>
  </si>
  <si>
    <t>Dette kommer da som fratrekk i summen du skal ha utbetalt.</t>
  </si>
  <si>
    <t>Husk alltid på å underskrive reiseregningen med dato og din signatur/navn.</t>
  </si>
  <si>
    <t>Kilometer-</t>
  </si>
  <si>
    <t>godtgjørselse</t>
  </si>
  <si>
    <t>Dersom du har passasjerer med i bilen skal du oppgi antall km disse har sittet på, samt navn på passasjerer.</t>
  </si>
  <si>
    <t>du krever nattillegg for. Vær oppmerksom på at ved privat overnatting er deler av diettgodtgjørelsen skattepliktig.</t>
  </si>
  <si>
    <t>Honorar:</t>
  </si>
  <si>
    <t>Transportmiddel</t>
  </si>
  <si>
    <t>Transportmiddel:</t>
  </si>
  <si>
    <t>Bankkontonummer</t>
  </si>
  <si>
    <t>Hele fødselsnummeret må være fylt ut da det kan være flere med samme fødselsdato i systemet.</t>
  </si>
  <si>
    <t xml:space="preserve">Skriv inn det bankkontonummer du ønsker at reiseoppgjøret skal overføres til. Dersom du reiser mye ønsker vi </t>
  </si>
  <si>
    <t>ikke at du endrer det fra reise til reise, da dette er faste opplysninger som lagres på ditt ressursnummer</t>
  </si>
  <si>
    <t>i systemet. Ved endring av kontonummer, må dette meddeles regnskap skriftlig.</t>
  </si>
  <si>
    <t xml:space="preserve">Kryss av for hvilke transportmildler som er brukt på reisen. </t>
  </si>
  <si>
    <r>
      <t xml:space="preserve">"innleie", så gjelder dette kun for personer som </t>
    </r>
    <r>
      <rPr>
        <b/>
        <i/>
        <sz val="10"/>
        <rFont val="Arial"/>
        <family val="2"/>
      </rPr>
      <t>ikke er ansatt hos oss, men som er leid inn.</t>
    </r>
  </si>
  <si>
    <t>Punkt 1 tom 10 skal alltid fylles ut. Dersom noe mangler her, må du forvente å få reiseregningen i retur fra regnskapskontoret.</t>
  </si>
  <si>
    <t>Dersom reisen skal belastes ett prosjekt, må nummeret på dette prosjektet skrives inn her.</t>
  </si>
  <si>
    <t>4 siffer - og angir det kostnaddsted som skal belastes. Dersom reiseregningen skal belastes ett annet</t>
  </si>
  <si>
    <t>koststed enn der du jobber, skal dette komme fram her. Vær spesielt oppmerksom på dette når du fyller ut.</t>
  </si>
  <si>
    <t>Har du utenlandsk bankkontonr:</t>
  </si>
  <si>
    <t xml:space="preserve">I de tilfeller hvor reiseoppgjøret skal overføres til en bank i utlandet kreves mer utfyllende opplysninger. </t>
  </si>
  <si>
    <t xml:space="preserve">Det er viktig at disse opplysninger er oppgitt på regingen, da vi ikke kan overføre penger til utlandet uten   </t>
  </si>
  <si>
    <r>
      <t>at denne informasjon er oppgitt</t>
    </r>
    <r>
      <rPr>
        <sz val="10"/>
        <rFont val="Arial"/>
        <family val="2"/>
      </rPr>
      <t>.</t>
    </r>
  </si>
  <si>
    <t>Du må da krysse av Ja på "Har du utenlandsk bankkonto". Her må du fylle ut swift kode og IBAN/Bank.</t>
  </si>
  <si>
    <t xml:space="preserve">Opplysninger om din banks swift kode og IBAN ident får du ved henvendelse til din bank. </t>
  </si>
  <si>
    <r>
      <t xml:space="preserve">IBAN og ditt kontonummer påføres reiseregningen sammenhengende. Eks.: </t>
    </r>
    <r>
      <rPr>
        <sz val="10"/>
        <rFont val="Arial"/>
        <family val="2"/>
      </rPr>
      <t>swift kode for NLSH: SNOW22.</t>
    </r>
  </si>
  <si>
    <t>IBAN/Bank for NLSH:NO2245091979514 -hvor 45091979514 er bankkontonummeret.</t>
  </si>
  <si>
    <t xml:space="preserve"> </t>
  </si>
  <si>
    <t>Over 12 timer dagsreise</t>
  </si>
  <si>
    <t>Diettgodtgjørelse dagsreiser:</t>
  </si>
  <si>
    <t>Diettgodtgjørelse v/ overnatting:</t>
  </si>
  <si>
    <t>Kompensasjonstillegg utland</t>
  </si>
  <si>
    <t>Godtgjørelse UTLAND:</t>
  </si>
  <si>
    <t>Godtgjørelse INNLAND:</t>
  </si>
  <si>
    <t>Adm. Forpleining  i utlandet er kr 80 mot kr 60 i Norge.</t>
  </si>
  <si>
    <t>Avtalt diett</t>
  </si>
  <si>
    <t>Når det gjelder fratrekk for måltider, beregnes dette prosentvis av diettgodtgjørelsen for det land du er i;</t>
  </si>
  <si>
    <r>
      <t>Reisested og formål (</t>
    </r>
    <r>
      <rPr>
        <b/>
        <sz val="9"/>
        <color indexed="8"/>
        <rFont val="Arial"/>
        <family val="2"/>
      </rPr>
      <t xml:space="preserve">må </t>
    </r>
    <r>
      <rPr>
        <sz val="9"/>
        <color indexed="8"/>
        <rFont val="Arial"/>
        <family val="2"/>
      </rPr>
      <t>utfylles):</t>
    </r>
  </si>
  <si>
    <t>Navnet må være fullstendig og skrevet på en slik måte at vi kan lese det. Bruk blokkbokstaver.</t>
  </si>
  <si>
    <r>
      <t xml:space="preserve">Stedet du skal til og hva formålet med reisen er. F. eks: Oslo - kurs i økonomistyring. Dette feltet </t>
    </r>
    <r>
      <rPr>
        <b/>
        <sz val="10"/>
        <rFont val="Arial"/>
        <family val="2"/>
      </rPr>
      <t>SKAL</t>
    </r>
    <r>
      <rPr>
        <sz val="10"/>
        <rFont val="Arial"/>
        <family val="2"/>
      </rPr>
      <t xml:space="preserve"> utfylles.</t>
    </r>
  </si>
  <si>
    <r>
      <rPr>
        <b/>
        <sz val="10"/>
        <rFont val="Arial"/>
        <family val="2"/>
      </rPr>
      <t>Diett uten overnatting</t>
    </r>
    <r>
      <rPr>
        <sz val="10"/>
        <rFont val="Arial"/>
        <family val="2"/>
      </rPr>
      <t xml:space="preserve"> - oppgi antall dager du krever diett for -etter hvor mange timer reisen har vart.</t>
    </r>
  </si>
  <si>
    <r>
      <rPr>
        <b/>
        <sz val="10"/>
        <rFont val="Arial"/>
        <family val="2"/>
      </rPr>
      <t xml:space="preserve">Diett </t>
    </r>
    <r>
      <rPr>
        <b/>
        <i/>
        <sz val="10"/>
        <rFont val="Arial"/>
        <family val="2"/>
      </rPr>
      <t>med</t>
    </r>
    <r>
      <rPr>
        <b/>
        <sz val="10"/>
        <rFont val="Arial"/>
        <family val="2"/>
      </rPr>
      <t xml:space="preserve"> overnatting</t>
    </r>
    <r>
      <rPr>
        <sz val="10"/>
        <rFont val="Arial"/>
        <family val="2"/>
      </rPr>
      <t xml:space="preserve"> - oppgi antall dager du krever diett for- etter hvor mange timer reisen har vart.</t>
    </r>
  </si>
  <si>
    <t xml:space="preserve">Frokost 10 %, lunsj 40% og middag 50% . Det tilkjennes kompensasjonstillegg for utenlandsreiser på </t>
  </si>
  <si>
    <t xml:space="preserve">En kan på en reise ikke både ha dag- og døgndiett. Dersom reisen inkluderer overnatting, tilkjennes du </t>
  </si>
  <si>
    <t>diettsats med overnatting. Antall timer inn i nytt døgn skal ikke påføres med sats for dagreiser.</t>
  </si>
  <si>
    <r>
      <rPr>
        <b/>
        <i/>
        <sz val="10"/>
        <rFont val="Arial"/>
        <family val="2"/>
      </rPr>
      <t xml:space="preserve">Avtalt diett </t>
    </r>
    <r>
      <rPr>
        <i/>
        <sz val="10"/>
        <rFont val="Arial"/>
        <family val="2"/>
      </rPr>
      <t>brukes kun i tilfeller der det er avtalt annen diettgodtgjørelse enn statens satser.</t>
    </r>
  </si>
  <si>
    <t>kr. 420.- pr. døgn. Dette tillegget erstatter tidligere nattillegg for utenlandsreiser.</t>
  </si>
  <si>
    <t>Prosj.nr:</t>
  </si>
  <si>
    <t>Funksjon</t>
  </si>
  <si>
    <t>TIL GODE</t>
  </si>
  <si>
    <t>6-12 timer dagsreise</t>
  </si>
  <si>
    <t>Bil ( over 10.000 km/pa).:</t>
  </si>
  <si>
    <t>Bil ( 1-10.000 km/pa):</t>
  </si>
  <si>
    <t>El-bil: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</si>
</sst>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9"/>
      <color indexed="9"/>
      <name val="Arial"/>
      <family val="2"/>
    </font>
    <font>
      <u/>
      <sz val="8"/>
      <color indexed="81"/>
      <name val="Tahoma"/>
      <family val="2"/>
    </font>
    <font>
      <sz val="8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40"/>
      </patternFill>
    </fill>
    <fill>
      <patternFill patternType="gray125">
        <fgColor indexed="40"/>
      </patternFill>
    </fill>
    <fill>
      <patternFill patternType="gray125">
        <fgColor indexed="4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65"/>
        <bgColor indexed="40"/>
      </patternFill>
    </fill>
    <fill>
      <patternFill patternType="gray125">
        <fgColor indexed="40"/>
        <bgColor indexed="40"/>
      </patternFill>
    </fill>
    <fill>
      <patternFill patternType="solid">
        <fgColor indexed="9"/>
        <bgColor indexed="1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7">
    <xf numFmtId="0" fontId="0" fillId="0" borderId="0" xfId="0"/>
    <xf numFmtId="14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14" fillId="0" borderId="0" xfId="0" applyFont="1"/>
    <xf numFmtId="0" fontId="2" fillId="3" borderId="13" xfId="0" applyFont="1" applyFill="1" applyBorder="1" applyAlignment="1" applyProtection="1">
      <alignment horizontal="left"/>
    </xf>
    <xf numFmtId="0" fontId="2" fillId="4" borderId="13" xfId="0" applyFont="1" applyFill="1" applyBorder="1" applyProtection="1"/>
    <xf numFmtId="0" fontId="2" fillId="4" borderId="14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4" borderId="13" xfId="0" applyFont="1" applyFill="1" applyBorder="1" applyAlignment="1" applyProtection="1">
      <alignment horizontal="center"/>
    </xf>
    <xf numFmtId="4" fontId="2" fillId="4" borderId="13" xfId="0" applyNumberFormat="1" applyFont="1" applyFill="1" applyBorder="1" applyAlignment="1" applyProtection="1">
      <alignment horizontal="center"/>
    </xf>
    <xf numFmtId="4" fontId="2" fillId="4" borderId="15" xfId="0" applyNumberFormat="1" applyFont="1" applyFill="1" applyBorder="1" applyAlignment="1" applyProtection="1">
      <alignment horizontal="right"/>
    </xf>
    <xf numFmtId="2" fontId="2" fillId="4" borderId="13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2" fontId="7" fillId="4" borderId="17" xfId="0" applyNumberFormat="1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center"/>
    </xf>
    <xf numFmtId="4" fontId="6" fillId="4" borderId="18" xfId="0" applyNumberFormat="1" applyFont="1" applyFill="1" applyBorder="1" applyAlignment="1" applyProtection="1">
      <alignment horizontal="center"/>
    </xf>
    <xf numFmtId="2" fontId="7" fillId="4" borderId="18" xfId="0" applyNumberFormat="1" applyFont="1" applyFill="1" applyBorder="1" applyAlignment="1" applyProtection="1">
      <alignment horizontal="center"/>
    </xf>
    <xf numFmtId="4" fontId="6" fillId="4" borderId="19" xfId="0" applyNumberFormat="1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0" fontId="2" fillId="4" borderId="7" xfId="0" applyFont="1" applyFill="1" applyBorder="1" applyAlignment="1" applyProtection="1">
      <alignment horizontal="center"/>
    </xf>
    <xf numFmtId="9" fontId="7" fillId="4" borderId="20" xfId="0" applyNumberFormat="1" applyFont="1" applyFill="1" applyBorder="1" applyAlignment="1" applyProtection="1">
      <alignment horizontal="center"/>
    </xf>
    <xf numFmtId="9" fontId="7" fillId="4" borderId="21" xfId="0" applyNumberFormat="1" applyFont="1" applyFill="1" applyBorder="1" applyAlignment="1" applyProtection="1">
      <alignment horizontal="center"/>
    </xf>
    <xf numFmtId="0" fontId="6" fillId="4" borderId="22" xfId="0" applyFont="1" applyFill="1" applyBorder="1" applyAlignment="1" applyProtection="1"/>
    <xf numFmtId="0" fontId="2" fillId="4" borderId="23" xfId="0" applyFont="1" applyFill="1" applyBorder="1" applyAlignment="1" applyProtection="1"/>
    <xf numFmtId="0" fontId="2" fillId="4" borderId="24" xfId="0" applyFont="1" applyFill="1" applyBorder="1" applyAlignment="1" applyProtection="1"/>
    <xf numFmtId="0" fontId="2" fillId="4" borderId="20" xfId="0" applyFont="1" applyFill="1" applyBorder="1" applyAlignment="1" applyProtection="1"/>
    <xf numFmtId="0" fontId="2" fillId="4" borderId="17" xfId="0" applyFont="1" applyFill="1" applyBorder="1" applyAlignment="1" applyProtection="1"/>
    <xf numFmtId="0" fontId="2" fillId="4" borderId="21" xfId="0" applyFont="1" applyFill="1" applyBorder="1" applyAlignment="1" applyProtection="1"/>
    <xf numFmtId="4" fontId="2" fillId="2" borderId="0" xfId="0" applyNumberFormat="1" applyFont="1" applyFill="1" applyBorder="1" applyAlignment="1" applyProtection="1">
      <alignment horizontal="center"/>
    </xf>
    <xf numFmtId="2" fontId="7" fillId="2" borderId="0" xfId="0" applyNumberFormat="1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right"/>
    </xf>
    <xf numFmtId="0" fontId="2" fillId="4" borderId="5" xfId="0" applyFont="1" applyFill="1" applyBorder="1" applyAlignment="1" applyProtection="1">
      <alignment horizontal="center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4" fontId="2" fillId="4" borderId="20" xfId="0" applyNumberFormat="1" applyFont="1" applyFill="1" applyBorder="1" applyAlignment="1" applyProtection="1">
      <alignment horizontal="right"/>
    </xf>
    <xf numFmtId="0" fontId="6" fillId="4" borderId="22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0" fontId="6" fillId="4" borderId="27" xfId="0" applyFont="1" applyFill="1" applyBorder="1" applyAlignment="1" applyProtection="1">
      <alignment horizontal="center" vertical="center"/>
      <protection hidden="1"/>
    </xf>
    <xf numFmtId="0" fontId="6" fillId="4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27" xfId="0" applyFont="1" applyFill="1" applyBorder="1" applyAlignment="1" applyProtection="1">
      <alignment horizontal="center"/>
      <protection hidden="1"/>
    </xf>
    <xf numFmtId="0" fontId="6" fillId="4" borderId="29" xfId="0" applyFont="1" applyFill="1" applyBorder="1" applyAlignment="1" applyProtection="1">
      <alignment horizontal="center"/>
      <protection hidden="1"/>
    </xf>
    <xf numFmtId="0" fontId="2" fillId="4" borderId="30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/>
      <protection hidden="1"/>
    </xf>
    <xf numFmtId="0" fontId="2" fillId="4" borderId="29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3" fontId="2" fillId="2" borderId="5" xfId="0" applyNumberFormat="1" applyFont="1" applyFill="1" applyBorder="1" applyAlignment="1" applyProtection="1">
      <alignment horizontal="center"/>
      <protection locked="0"/>
    </xf>
    <xf numFmtId="3" fontId="2" fillId="2" borderId="7" xfId="0" applyNumberFormat="1" applyFont="1" applyFill="1" applyBorder="1" applyAlignment="1" applyProtection="1">
      <alignment horizontal="center"/>
      <protection locked="0"/>
    </xf>
    <xf numFmtId="0" fontId="6" fillId="4" borderId="27" xfId="0" applyFont="1" applyFill="1" applyBorder="1" applyAlignment="1" applyProtection="1">
      <alignment vertical="center"/>
      <protection hidden="1"/>
    </xf>
    <xf numFmtId="0" fontId="16" fillId="0" borderId="0" xfId="0" applyFont="1"/>
    <xf numFmtId="0" fontId="14" fillId="0" borderId="0" xfId="0" applyFont="1" applyAlignment="1">
      <alignment horizontal="right"/>
    </xf>
    <xf numFmtId="0" fontId="14" fillId="0" borderId="31" xfId="0" applyFont="1" applyBorder="1" applyAlignment="1">
      <alignment horizontal="right"/>
    </xf>
    <xf numFmtId="0" fontId="0" fillId="0" borderId="0" xfId="0" applyBorder="1"/>
    <xf numFmtId="0" fontId="0" fillId="0" borderId="32" xfId="0" applyBorder="1"/>
    <xf numFmtId="0" fontId="14" fillId="0" borderId="31" xfId="0" applyFont="1" applyBorder="1"/>
    <xf numFmtId="0" fontId="14" fillId="0" borderId="0" xfId="0" applyFont="1" applyBorder="1"/>
    <xf numFmtId="0" fontId="17" fillId="0" borderId="0" xfId="0" applyFont="1" applyBorder="1"/>
    <xf numFmtId="0" fontId="15" fillId="0" borderId="0" xfId="0" applyFont="1" applyBorder="1"/>
    <xf numFmtId="0" fontId="14" fillId="0" borderId="33" xfId="0" applyFont="1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20" fillId="0" borderId="0" xfId="0" applyFont="1" applyBorder="1"/>
    <xf numFmtId="0" fontId="20" fillId="0" borderId="32" xfId="0" applyFont="1" applyBorder="1"/>
    <xf numFmtId="0" fontId="0" fillId="0" borderId="36" xfId="0" applyBorder="1"/>
    <xf numFmtId="0" fontId="16" fillId="0" borderId="36" xfId="0" applyFont="1" applyBorder="1"/>
    <xf numFmtId="0" fontId="21" fillId="0" borderId="31" xfId="0" applyFont="1" applyBorder="1"/>
    <xf numFmtId="3" fontId="2" fillId="2" borderId="37" xfId="0" applyNumberFormat="1" applyFont="1" applyFill="1" applyBorder="1" applyAlignment="1" applyProtection="1">
      <alignment horizontal="right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38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8" fillId="0" borderId="31" xfId="0" applyFont="1" applyBorder="1"/>
    <xf numFmtId="0" fontId="3" fillId="0" borderId="0" xfId="0" applyFont="1"/>
    <xf numFmtId="3" fontId="2" fillId="2" borderId="7" xfId="0" applyNumberFormat="1" applyFont="1" applyFill="1" applyBorder="1" applyAlignment="1" applyProtection="1">
      <protection locked="0"/>
    </xf>
    <xf numFmtId="0" fontId="3" fillId="5" borderId="0" xfId="0" applyFont="1" applyFill="1"/>
    <xf numFmtId="3" fontId="5" fillId="0" borderId="39" xfId="0" applyNumberFormat="1" applyFont="1" applyBorder="1" applyProtection="1">
      <protection locked="0"/>
    </xf>
    <xf numFmtId="0" fontId="3" fillId="6" borderId="0" xfId="0" applyFont="1" applyFill="1" applyBorder="1" applyProtection="1"/>
    <xf numFmtId="0" fontId="6" fillId="7" borderId="40" xfId="0" applyFont="1" applyFill="1" applyBorder="1" applyAlignment="1" applyProtection="1">
      <alignment horizontal="center"/>
    </xf>
    <xf numFmtId="0" fontId="6" fillId="7" borderId="13" xfId="0" applyFont="1" applyFill="1" applyBorder="1" applyAlignment="1" applyProtection="1">
      <alignment horizontal="center"/>
    </xf>
    <xf numFmtId="2" fontId="7" fillId="7" borderId="13" xfId="0" applyNumberFormat="1" applyFont="1" applyFill="1" applyBorder="1" applyAlignment="1" applyProtection="1">
      <alignment horizontal="center"/>
    </xf>
    <xf numFmtId="0" fontId="2" fillId="7" borderId="23" xfId="0" applyFont="1" applyFill="1" applyBorder="1" applyAlignment="1" applyProtection="1"/>
    <xf numFmtId="0" fontId="2" fillId="7" borderId="24" xfId="0" applyFont="1" applyFill="1" applyBorder="1" applyAlignment="1" applyProtection="1"/>
    <xf numFmtId="0" fontId="6" fillId="7" borderId="15" xfId="0" applyFont="1" applyFill="1" applyBorder="1" applyAlignment="1" applyProtection="1">
      <alignment horizontal="center"/>
    </xf>
    <xf numFmtId="2" fontId="7" fillId="7" borderId="17" xfId="0" applyNumberFormat="1" applyFont="1" applyFill="1" applyBorder="1" applyAlignment="1" applyProtection="1">
      <alignment horizontal="center"/>
    </xf>
    <xf numFmtId="0" fontId="6" fillId="7" borderId="41" xfId="0" applyFont="1" applyFill="1" applyBorder="1" applyAlignment="1" applyProtection="1">
      <alignment horizontal="center"/>
    </xf>
    <xf numFmtId="0" fontId="6" fillId="7" borderId="17" xfId="0" applyFont="1" applyFill="1" applyBorder="1" applyAlignment="1" applyProtection="1">
      <alignment horizontal="center"/>
    </xf>
    <xf numFmtId="0" fontId="6" fillId="7" borderId="21" xfId="0" applyFont="1" applyFill="1" applyBorder="1" applyAlignment="1" applyProtection="1">
      <alignment horizontal="center"/>
    </xf>
    <xf numFmtId="9" fontId="7" fillId="7" borderId="13" xfId="0" applyNumberFormat="1" applyFont="1" applyFill="1" applyBorder="1" applyAlignment="1" applyProtection="1">
      <alignment horizontal="center"/>
    </xf>
    <xf numFmtId="9" fontId="7" fillId="7" borderId="20" xfId="0" applyNumberFormat="1" applyFont="1" applyFill="1" applyBorder="1" applyAlignment="1" applyProtection="1">
      <alignment horizontal="center"/>
    </xf>
    <xf numFmtId="9" fontId="7" fillId="7" borderId="21" xfId="0" applyNumberFormat="1" applyFont="1" applyFill="1" applyBorder="1" applyAlignment="1" applyProtection="1">
      <alignment horizontal="center"/>
    </xf>
    <xf numFmtId="4" fontId="6" fillId="7" borderId="15" xfId="0" applyNumberFormat="1" applyFont="1" applyFill="1" applyBorder="1" applyAlignment="1" applyProtection="1">
      <alignment horizontal="center"/>
    </xf>
    <xf numFmtId="0" fontId="6" fillId="7" borderId="42" xfId="0" applyFont="1" applyFill="1" applyBorder="1" applyAlignment="1" applyProtection="1">
      <alignment horizontal="center"/>
    </xf>
    <xf numFmtId="0" fontId="18" fillId="7" borderId="31" xfId="0" applyFont="1" applyFill="1" applyBorder="1"/>
    <xf numFmtId="0" fontId="0" fillId="7" borderId="0" xfId="0" applyFill="1" applyBorder="1"/>
    <xf numFmtId="0" fontId="0" fillId="7" borderId="32" xfId="0" applyFill="1" applyBorder="1" applyAlignment="1">
      <alignment horizontal="center"/>
    </xf>
    <xf numFmtId="0" fontId="19" fillId="7" borderId="0" xfId="0" applyFont="1" applyFill="1" applyBorder="1"/>
    <xf numFmtId="0" fontId="0" fillId="7" borderId="32" xfId="0" applyFill="1" applyBorder="1"/>
    <xf numFmtId="14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0" fontId="6" fillId="2" borderId="44" xfId="0" applyFont="1" applyFill="1" applyBorder="1" applyAlignment="1" applyProtection="1">
      <alignment horizontal="center"/>
    </xf>
    <xf numFmtId="0" fontId="6" fillId="4" borderId="45" xfId="0" applyFont="1" applyFill="1" applyBorder="1" applyAlignment="1" applyProtection="1">
      <alignment horizontal="center" vertical="center"/>
      <protection hidden="1"/>
    </xf>
    <xf numFmtId="0" fontId="6" fillId="2" borderId="44" xfId="0" applyFont="1" applyFill="1" applyBorder="1" applyAlignment="1" applyProtection="1"/>
    <xf numFmtId="4" fontId="6" fillId="2" borderId="44" xfId="0" applyNumberFormat="1" applyFont="1" applyFill="1" applyBorder="1" applyAlignment="1" applyProtection="1">
      <alignment horizontal="left"/>
    </xf>
    <xf numFmtId="0" fontId="6" fillId="2" borderId="44" xfId="0" applyFont="1" applyFill="1" applyBorder="1" applyProtection="1"/>
    <xf numFmtId="1" fontId="6" fillId="2" borderId="44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2" fontId="24" fillId="0" borderId="0" xfId="0" applyNumberFormat="1" applyFont="1" applyProtection="1"/>
    <xf numFmtId="2" fontId="25" fillId="0" borderId="0" xfId="0" applyNumberFormat="1" applyFont="1" applyProtection="1"/>
    <xf numFmtId="0" fontId="3" fillId="0" borderId="0" xfId="0" applyFont="1" applyProtection="1"/>
    <xf numFmtId="0" fontId="6" fillId="2" borderId="44" xfId="0" applyFont="1" applyFill="1" applyBorder="1" applyAlignment="1" applyProtection="1">
      <protection hidden="1"/>
    </xf>
    <xf numFmtId="0" fontId="23" fillId="4" borderId="29" xfId="0" applyFont="1" applyFill="1" applyBorder="1" applyProtection="1">
      <protection hidden="1"/>
    </xf>
    <xf numFmtId="0" fontId="3" fillId="0" borderId="0" xfId="0" applyFont="1" applyProtection="1">
      <protection locked="0"/>
    </xf>
    <xf numFmtId="0" fontId="5" fillId="5" borderId="44" xfId="0" applyFont="1" applyFill="1" applyBorder="1" applyProtection="1">
      <protection hidden="1"/>
    </xf>
    <xf numFmtId="0" fontId="5" fillId="5" borderId="44" xfId="0" applyFont="1" applyFill="1" applyBorder="1" applyProtection="1"/>
    <xf numFmtId="0" fontId="8" fillId="5" borderId="44" xfId="0" applyFont="1" applyFill="1" applyBorder="1" applyProtection="1"/>
    <xf numFmtId="4" fontId="6" fillId="4" borderId="19" xfId="0" applyNumberFormat="1" applyFont="1" applyFill="1" applyBorder="1" applyAlignment="1" applyProtection="1"/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46" xfId="0" applyFont="1" applyFill="1" applyBorder="1" applyAlignment="1" applyProtection="1">
      <alignment horizontal="center"/>
      <protection locked="0"/>
    </xf>
    <xf numFmtId="0" fontId="6" fillId="2" borderId="31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5" fillId="8" borderId="0" xfId="0" applyFont="1" applyFill="1" applyBorder="1" applyAlignment="1" applyProtection="1">
      <alignment horizontal="left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8" borderId="10" xfId="0" applyFont="1" applyFill="1" applyBorder="1" applyAlignment="1" applyProtection="1">
      <alignment horizontal="center"/>
      <protection locked="0"/>
    </xf>
    <xf numFmtId="0" fontId="3" fillId="8" borderId="48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left"/>
      <protection hidden="1"/>
    </xf>
    <xf numFmtId="0" fontId="26" fillId="4" borderId="27" xfId="0" applyFont="1" applyFill="1" applyBorder="1" applyAlignment="1" applyProtection="1">
      <alignment horizontal="left"/>
      <protection hidden="1"/>
    </xf>
    <xf numFmtId="0" fontId="2" fillId="4" borderId="27" xfId="0" applyFont="1" applyFill="1" applyBorder="1" applyAlignment="1" applyProtection="1">
      <alignment horizontal="left"/>
      <protection hidden="1"/>
    </xf>
    <xf numFmtId="0" fontId="5" fillId="4" borderId="27" xfId="0" applyFont="1" applyFill="1" applyBorder="1" applyAlignment="1" applyProtection="1">
      <alignment horizontal="left"/>
      <protection hidden="1"/>
    </xf>
    <xf numFmtId="0" fontId="5" fillId="4" borderId="45" xfId="0" applyFont="1" applyFill="1" applyBorder="1" applyAlignment="1" applyProtection="1">
      <alignment horizontal="left"/>
      <protection hidden="1"/>
    </xf>
    <xf numFmtId="0" fontId="14" fillId="0" borderId="36" xfId="0" applyFont="1" applyBorder="1"/>
    <xf numFmtId="0" fontId="3" fillId="0" borderId="36" xfId="0" applyFont="1" applyBorder="1"/>
    <xf numFmtId="0" fontId="15" fillId="0" borderId="36" xfId="0" applyFont="1" applyBorder="1"/>
    <xf numFmtId="4" fontId="2" fillId="4" borderId="15" xfId="0" applyNumberFormat="1" applyFont="1" applyFill="1" applyBorder="1" applyAlignment="1" applyProtection="1">
      <alignment horizontal="right"/>
      <protection hidden="1"/>
    </xf>
    <xf numFmtId="4" fontId="5" fillId="9" borderId="15" xfId="0" applyNumberFormat="1" applyFont="1" applyFill="1" applyBorder="1" applyAlignment="1" applyProtection="1">
      <alignment horizontal="right"/>
    </xf>
    <xf numFmtId="2" fontId="2" fillId="4" borderId="17" xfId="0" applyNumberFormat="1" applyFont="1" applyFill="1" applyBorder="1" applyAlignment="1" applyProtection="1">
      <alignment horizontal="center"/>
    </xf>
    <xf numFmtId="0" fontId="15" fillId="0" borderId="8" xfId="0" applyFont="1" applyBorder="1"/>
    <xf numFmtId="4" fontId="2" fillId="4" borderId="21" xfId="0" applyNumberFormat="1" applyFont="1" applyFill="1" applyBorder="1" applyAlignment="1" applyProtection="1">
      <alignment horizontal="right"/>
    </xf>
    <xf numFmtId="4" fontId="6" fillId="4" borderId="49" xfId="0" applyNumberFormat="1" applyFont="1" applyFill="1" applyBorder="1" applyAlignment="1" applyProtection="1">
      <alignment horizontal="right"/>
    </xf>
    <xf numFmtId="0" fontId="6" fillId="7" borderId="50" xfId="2" applyFont="1" applyFill="1" applyBorder="1" applyAlignment="1" applyProtection="1">
      <alignment horizontal="left" vertical="center"/>
    </xf>
    <xf numFmtId="0" fontId="6" fillId="4" borderId="51" xfId="2" applyFont="1" applyFill="1" applyBorder="1" applyAlignment="1" applyProtection="1">
      <alignment horizontal="center"/>
      <protection hidden="1"/>
    </xf>
    <xf numFmtId="1" fontId="2" fillId="2" borderId="50" xfId="2" applyNumberFormat="1" applyFont="1" applyFill="1" applyBorder="1" applyAlignment="1" applyProtection="1">
      <alignment horizontal="center" vertical="center"/>
      <protection locked="0"/>
    </xf>
    <xf numFmtId="0" fontId="6" fillId="4" borderId="52" xfId="2" applyFont="1" applyFill="1" applyBorder="1" applyAlignment="1" applyProtection="1">
      <alignment horizontal="center" vertical="center"/>
    </xf>
    <xf numFmtId="0" fontId="6" fillId="7" borderId="52" xfId="2" applyFont="1" applyFill="1" applyBorder="1" applyAlignment="1" applyProtection="1">
      <alignment vertical="center"/>
    </xf>
    <xf numFmtId="0" fontId="6" fillId="0" borderId="52" xfId="2" applyFont="1" applyFill="1" applyBorder="1" applyAlignment="1" applyProtection="1">
      <alignment horizontal="center" vertical="center"/>
    </xf>
    <xf numFmtId="0" fontId="6" fillId="7" borderId="53" xfId="2" applyFont="1" applyFill="1" applyBorder="1" applyAlignment="1" applyProtection="1">
      <alignment vertical="center"/>
      <protection locked="0"/>
    </xf>
    <xf numFmtId="4" fontId="9" fillId="4" borderId="54" xfId="0" applyNumberFormat="1" applyFont="1" applyFill="1" applyBorder="1" applyAlignment="1" applyProtection="1">
      <alignment vertical="center"/>
    </xf>
    <xf numFmtId="0" fontId="2" fillId="4" borderId="55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2" fillId="4" borderId="56" xfId="0" applyFont="1" applyFill="1" applyBorder="1" applyAlignment="1" applyProtection="1">
      <alignment horizontal="left"/>
    </xf>
    <xf numFmtId="0" fontId="2" fillId="4" borderId="13" xfId="0" applyFont="1" applyFill="1" applyBorder="1" applyAlignment="1" applyProtection="1">
      <alignment horizontal="left"/>
    </xf>
    <xf numFmtId="0" fontId="6" fillId="4" borderId="57" xfId="0" applyFont="1" applyFill="1" applyBorder="1" applyAlignment="1" applyProtection="1">
      <alignment horizontal="left"/>
    </xf>
    <xf numFmtId="0" fontId="6" fillId="4" borderId="22" xfId="0" applyFont="1" applyFill="1" applyBorder="1" applyAlignment="1" applyProtection="1">
      <alignment horizontal="left"/>
    </xf>
    <xf numFmtId="0" fontId="6" fillId="7" borderId="40" xfId="0" applyFont="1" applyFill="1" applyBorder="1" applyAlignment="1" applyProtection="1">
      <alignment horizontal="left"/>
    </xf>
    <xf numFmtId="0" fontId="6" fillId="7" borderId="17" xfId="0" applyFont="1" applyFill="1" applyBorder="1" applyAlignment="1" applyProtection="1">
      <alignment horizontal="left"/>
    </xf>
    <xf numFmtId="0" fontId="6" fillId="7" borderId="21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left"/>
    </xf>
    <xf numFmtId="0" fontId="2" fillId="4" borderId="21" xfId="0" applyFont="1" applyFill="1" applyBorder="1" applyAlignment="1" applyProtection="1">
      <alignment horizontal="left"/>
    </xf>
    <xf numFmtId="2" fontId="7" fillId="4" borderId="17" xfId="0" applyNumberFormat="1" applyFont="1" applyFill="1" applyBorder="1" applyAlignment="1" applyProtection="1">
      <alignment horizontal="center"/>
    </xf>
    <xf numFmtId="2" fontId="7" fillId="4" borderId="20" xfId="0" applyNumberFormat="1" applyFont="1" applyFill="1" applyBorder="1" applyAlignment="1" applyProtection="1">
      <alignment horizontal="center"/>
    </xf>
    <xf numFmtId="2" fontId="7" fillId="4" borderId="21" xfId="0" applyNumberFormat="1" applyFont="1" applyFill="1" applyBorder="1" applyAlignment="1" applyProtection="1">
      <alignment horizontal="center"/>
    </xf>
    <xf numFmtId="0" fontId="6" fillId="7" borderId="33" xfId="0" applyFont="1" applyFill="1" applyBorder="1" applyAlignment="1" applyProtection="1">
      <alignment horizontal="left"/>
    </xf>
    <xf numFmtId="0" fontId="6" fillId="7" borderId="35" xfId="0" applyFont="1" applyFill="1" applyBorder="1" applyAlignment="1" applyProtection="1">
      <alignment horizontal="left"/>
    </xf>
    <xf numFmtId="0" fontId="6" fillId="4" borderId="73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6" fillId="7" borderId="58" xfId="0" applyFont="1" applyFill="1" applyBorder="1" applyAlignment="1" applyProtection="1">
      <alignment horizontal="left"/>
    </xf>
    <xf numFmtId="0" fontId="6" fillId="7" borderId="59" xfId="0" applyFont="1" applyFill="1" applyBorder="1" applyAlignment="1" applyProtection="1">
      <alignment horizontal="left"/>
    </xf>
    <xf numFmtId="0" fontId="6" fillId="7" borderId="41" xfId="0" applyFont="1" applyFill="1" applyBorder="1" applyAlignment="1" applyProtection="1">
      <alignment horizontal="left"/>
    </xf>
    <xf numFmtId="0" fontId="5" fillId="8" borderId="60" xfId="0" applyFont="1" applyFill="1" applyBorder="1" applyAlignment="1" applyProtection="1">
      <alignment horizontal="center" wrapText="1"/>
      <protection locked="0"/>
    </xf>
    <xf numFmtId="0" fontId="5" fillId="8" borderId="61" xfId="0" applyFont="1" applyFill="1" applyBorder="1" applyAlignment="1" applyProtection="1">
      <alignment horizontal="center" wrapText="1"/>
      <protection locked="0"/>
    </xf>
    <xf numFmtId="0" fontId="5" fillId="8" borderId="62" xfId="0" applyFont="1" applyFill="1" applyBorder="1" applyAlignment="1" applyProtection="1">
      <alignment horizontal="center" wrapText="1"/>
      <protection locked="0"/>
    </xf>
    <xf numFmtId="0" fontId="4" fillId="8" borderId="60" xfId="0" applyFont="1" applyFill="1" applyBorder="1" applyAlignment="1" applyProtection="1">
      <alignment horizontal="center"/>
      <protection locked="0"/>
    </xf>
    <xf numFmtId="0" fontId="4" fillId="8" borderId="61" xfId="0" applyFont="1" applyFill="1" applyBorder="1" applyAlignment="1" applyProtection="1">
      <alignment horizontal="center"/>
      <protection locked="0"/>
    </xf>
    <xf numFmtId="0" fontId="4" fillId="8" borderId="63" xfId="0" applyFont="1" applyFill="1" applyBorder="1" applyAlignment="1" applyProtection="1">
      <alignment horizontal="center"/>
      <protection locked="0"/>
    </xf>
    <xf numFmtId="0" fontId="4" fillId="8" borderId="62" xfId="0" applyFont="1" applyFill="1" applyBorder="1" applyAlignment="1" applyProtection="1">
      <alignment horizontal="center"/>
      <protection locked="0"/>
    </xf>
    <xf numFmtId="0" fontId="2" fillId="2" borderId="60" xfId="0" applyFont="1" applyFill="1" applyBorder="1" applyAlignment="1" applyProtection="1">
      <alignment horizontal="left"/>
      <protection locked="0"/>
    </xf>
    <xf numFmtId="0" fontId="2" fillId="2" borderId="61" xfId="0" applyFont="1" applyFill="1" applyBorder="1" applyAlignment="1" applyProtection="1">
      <alignment horizontal="left"/>
      <protection locked="0"/>
    </xf>
    <xf numFmtId="0" fontId="2" fillId="2" borderId="64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0" fontId="5" fillId="2" borderId="65" xfId="0" applyFont="1" applyFill="1" applyBorder="1" applyAlignment="1" applyProtection="1">
      <alignment horizontal="left" wrapText="1"/>
      <protection locked="0"/>
    </xf>
    <xf numFmtId="0" fontId="2" fillId="4" borderId="13" xfId="0" applyFont="1" applyFill="1" applyBorder="1" applyAlignment="1" applyProtection="1">
      <alignment horizontal="left" vertical="top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2" fontId="7" fillId="7" borderId="17" xfId="0" applyNumberFormat="1" applyFont="1" applyFill="1" applyBorder="1" applyAlignment="1" applyProtection="1">
      <alignment horizontal="center"/>
    </xf>
    <xf numFmtId="2" fontId="7" fillId="7" borderId="20" xfId="0" applyNumberFormat="1" applyFont="1" applyFill="1" applyBorder="1" applyAlignment="1" applyProtection="1">
      <alignment horizontal="center"/>
    </xf>
    <xf numFmtId="2" fontId="7" fillId="7" borderId="21" xfId="0" applyNumberFormat="1" applyFont="1" applyFill="1" applyBorder="1" applyAlignment="1" applyProtection="1">
      <alignment horizontal="center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2" fillId="10" borderId="10" xfId="0" applyNumberFormat="1" applyFont="1" applyFill="1" applyBorder="1" applyAlignment="1" applyProtection="1">
      <alignment horizontal="left"/>
      <protection locked="0"/>
    </xf>
    <xf numFmtId="0" fontId="2" fillId="10" borderId="66" xfId="0" applyNumberFormat="1" applyFont="1" applyFill="1" applyBorder="1" applyAlignment="1" applyProtection="1">
      <alignment horizontal="left"/>
      <protection locked="0"/>
    </xf>
    <xf numFmtId="0" fontId="2" fillId="10" borderId="10" xfId="0" applyFont="1" applyFill="1" applyBorder="1" applyAlignment="1" applyProtection="1">
      <alignment horizontal="left"/>
      <protection locked="0"/>
    </xf>
    <xf numFmtId="0" fontId="2" fillId="10" borderId="66" xfId="0" applyFont="1" applyFill="1" applyBorder="1" applyAlignment="1" applyProtection="1">
      <alignment horizontal="left"/>
      <protection locked="0"/>
    </xf>
    <xf numFmtId="49" fontId="2" fillId="10" borderId="67" xfId="0" applyNumberFormat="1" applyFont="1" applyFill="1" applyBorder="1" applyAlignment="1" applyProtection="1">
      <alignment horizontal="left"/>
      <protection locked="0"/>
    </xf>
    <xf numFmtId="49" fontId="2" fillId="10" borderId="10" xfId="0" applyNumberFormat="1" applyFont="1" applyFill="1" applyBorder="1" applyAlignment="1" applyProtection="1">
      <alignment horizontal="left"/>
      <protection locked="0"/>
    </xf>
    <xf numFmtId="49" fontId="2" fillId="10" borderId="48" xfId="0" applyNumberFormat="1" applyFont="1" applyFill="1" applyBorder="1" applyAlignment="1" applyProtection="1">
      <alignment horizontal="left"/>
      <protection locked="0"/>
    </xf>
    <xf numFmtId="1" fontId="2" fillId="10" borderId="67" xfId="3" applyNumberFormat="1" applyFont="1" applyFill="1" applyBorder="1" applyAlignment="1" applyProtection="1">
      <alignment horizontal="left"/>
      <protection locked="0"/>
    </xf>
    <xf numFmtId="1" fontId="2" fillId="10" borderId="10" xfId="3" applyNumberFormat="1" applyFont="1" applyFill="1" applyBorder="1" applyAlignment="1" applyProtection="1">
      <alignment horizontal="left"/>
      <protection locked="0"/>
    </xf>
    <xf numFmtId="1" fontId="2" fillId="10" borderId="48" xfId="3" applyNumberFormat="1" applyFont="1" applyFill="1" applyBorder="1" applyAlignment="1" applyProtection="1">
      <alignment horizontal="left"/>
      <protection locked="0"/>
    </xf>
    <xf numFmtId="4" fontId="6" fillId="7" borderId="68" xfId="0" applyNumberFormat="1" applyFont="1" applyFill="1" applyBorder="1" applyAlignment="1" applyProtection="1">
      <alignment horizontal="center" vertical="top"/>
    </xf>
    <xf numFmtId="4" fontId="6" fillId="7" borderId="69" xfId="0" applyNumberFormat="1" applyFont="1" applyFill="1" applyBorder="1" applyAlignment="1" applyProtection="1">
      <alignment horizontal="center" vertical="top"/>
    </xf>
    <xf numFmtId="0" fontId="6" fillId="7" borderId="70" xfId="0" applyFont="1" applyFill="1" applyBorder="1" applyAlignment="1" applyProtection="1">
      <alignment horizontal="center" wrapText="1"/>
    </xf>
    <xf numFmtId="0" fontId="6" fillId="7" borderId="35" xfId="0" applyFont="1" applyFill="1" applyBorder="1" applyAlignment="1" applyProtection="1">
      <alignment horizontal="center"/>
    </xf>
    <xf numFmtId="0" fontId="6" fillId="7" borderId="68" xfId="0" applyFont="1" applyFill="1" applyBorder="1" applyAlignment="1" applyProtection="1">
      <alignment horizontal="center" wrapText="1"/>
    </xf>
    <xf numFmtId="0" fontId="6" fillId="7" borderId="69" xfId="0" applyFont="1" applyFill="1" applyBorder="1" applyAlignment="1" applyProtection="1">
      <alignment horizontal="center"/>
    </xf>
    <xf numFmtId="0" fontId="6" fillId="7" borderId="33" xfId="0" applyFont="1" applyFill="1" applyBorder="1" applyAlignment="1" applyProtection="1">
      <alignment horizontal="center"/>
    </xf>
    <xf numFmtId="0" fontId="6" fillId="7" borderId="34" xfId="0" applyFont="1" applyFill="1" applyBorder="1" applyAlignment="1" applyProtection="1">
      <alignment horizontal="center"/>
    </xf>
    <xf numFmtId="0" fontId="6" fillId="7" borderId="71" xfId="0" applyFont="1" applyFill="1" applyBorder="1" applyAlignment="1" applyProtection="1">
      <alignment horizontal="left"/>
    </xf>
    <xf numFmtId="0" fontId="6" fillId="7" borderId="72" xfId="0" applyFont="1" applyFill="1" applyBorder="1" applyAlignment="1" applyProtection="1">
      <alignment horizontal="left"/>
    </xf>
    <xf numFmtId="0" fontId="2" fillId="4" borderId="13" xfId="0" applyFont="1" applyFill="1" applyBorder="1" applyAlignment="1" applyProtection="1">
      <alignment horizontal="center" vertical="top"/>
    </xf>
    <xf numFmtId="2" fontId="2" fillId="4" borderId="13" xfId="0" applyNumberFormat="1" applyFont="1" applyFill="1" applyBorder="1" applyAlignment="1" applyProtection="1">
      <alignment horizontal="center" vertical="top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34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13" fillId="11" borderId="74" xfId="0" applyFont="1" applyFill="1" applyBorder="1" applyAlignment="1" applyProtection="1">
      <alignment horizontal="center" vertical="center"/>
    </xf>
    <xf numFmtId="0" fontId="13" fillId="11" borderId="59" xfId="0" applyFont="1" applyFill="1" applyBorder="1" applyAlignment="1" applyProtection="1">
      <alignment horizontal="center" vertical="center"/>
    </xf>
    <xf numFmtId="0" fontId="3" fillId="11" borderId="59" xfId="0" applyFont="1" applyFill="1" applyBorder="1" applyAlignment="1" applyProtection="1">
      <alignment vertical="center"/>
    </xf>
    <xf numFmtId="0" fontId="3" fillId="11" borderId="75" xfId="0" applyFont="1" applyFill="1" applyBorder="1" applyAlignment="1" applyProtection="1">
      <alignment vertical="center"/>
    </xf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76" xfId="0" applyFont="1" applyFill="1" applyBorder="1" applyAlignment="1" applyProtection="1">
      <alignment horizontal="left"/>
      <protection locked="0"/>
    </xf>
    <xf numFmtId="0" fontId="2" fillId="10" borderId="48" xfId="0" applyFont="1" applyFill="1" applyBorder="1" applyAlignment="1" applyProtection="1">
      <alignment horizontal="left"/>
      <protection locked="0"/>
    </xf>
    <xf numFmtId="0" fontId="2" fillId="10" borderId="11" xfId="0" applyFont="1" applyFill="1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alignment horizontal="left"/>
    </xf>
    <xf numFmtId="0" fontId="2" fillId="10" borderId="77" xfId="0" applyFont="1" applyFill="1" applyBorder="1" applyAlignment="1" applyProtection="1">
      <alignment horizontal="left"/>
      <protection locked="0"/>
    </xf>
    <xf numFmtId="0" fontId="2" fillId="10" borderId="1" xfId="0" applyFont="1" applyFill="1" applyBorder="1" applyAlignment="1" applyProtection="1">
      <alignment horizontal="left"/>
      <protection locked="0"/>
    </xf>
    <xf numFmtId="0" fontId="2" fillId="10" borderId="2" xfId="0" applyFont="1" applyFill="1" applyBorder="1" applyAlignment="1" applyProtection="1">
      <alignment horizontal="left"/>
      <protection locked="0"/>
    </xf>
    <xf numFmtId="0" fontId="6" fillId="4" borderId="30" xfId="0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0" fontId="2" fillId="7" borderId="40" xfId="0" applyFont="1" applyFill="1" applyBorder="1" applyAlignment="1" applyProtection="1">
      <alignment horizontal="left"/>
    </xf>
    <xf numFmtId="0" fontId="6" fillId="7" borderId="42" xfId="0" applyFont="1" applyFill="1" applyBorder="1" applyAlignment="1" applyProtection="1">
      <alignment horizontal="center" vertical="top"/>
    </xf>
    <xf numFmtId="0" fontId="6" fillId="7" borderId="15" xfId="0" applyFont="1" applyFill="1" applyBorder="1" applyAlignment="1" applyProtection="1">
      <alignment horizontal="center" vertical="top"/>
    </xf>
    <xf numFmtId="0" fontId="2" fillId="4" borderId="14" xfId="0" applyFont="1" applyFill="1" applyBorder="1" applyAlignment="1" applyProtection="1">
      <alignment horizontal="left"/>
    </xf>
    <xf numFmtId="0" fontId="6" fillId="7" borderId="70" xfId="0" applyFont="1" applyFill="1" applyBorder="1" applyAlignment="1" applyProtection="1">
      <alignment horizontal="left"/>
    </xf>
    <xf numFmtId="0" fontId="2" fillId="2" borderId="78" xfId="0" applyFont="1" applyFill="1" applyBorder="1" applyAlignment="1" applyProtection="1">
      <alignment horizontal="left"/>
      <protection locked="0"/>
    </xf>
    <xf numFmtId="0" fontId="2" fillId="2" borderId="79" xfId="0" applyFont="1" applyFill="1" applyBorder="1" applyAlignment="1" applyProtection="1">
      <alignment horizontal="left"/>
      <protection locked="0"/>
    </xf>
    <xf numFmtId="0" fontId="2" fillId="2" borderId="80" xfId="0" applyFont="1" applyFill="1" applyBorder="1" applyAlignment="1" applyProtection="1">
      <alignment horizontal="left"/>
      <protection locked="0"/>
    </xf>
    <xf numFmtId="0" fontId="10" fillId="2" borderId="81" xfId="0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center"/>
    </xf>
    <xf numFmtId="0" fontId="10" fillId="2" borderId="39" xfId="0" applyFont="1" applyFill="1" applyBorder="1" applyAlignment="1" applyProtection="1">
      <alignment horizontal="center"/>
    </xf>
    <xf numFmtId="0" fontId="6" fillId="7" borderId="40" xfId="0" applyFont="1" applyFill="1" applyBorder="1" applyAlignment="1" applyProtection="1">
      <alignment horizontal="center"/>
    </xf>
    <xf numFmtId="0" fontId="6" fillId="7" borderId="42" xfId="0" applyFont="1" applyFill="1" applyBorder="1" applyAlignment="1" applyProtection="1">
      <alignment horizontal="center"/>
    </xf>
    <xf numFmtId="164" fontId="2" fillId="2" borderId="31" xfId="0" quotePrefix="1" applyNumberFormat="1" applyFont="1" applyFill="1" applyBorder="1" applyAlignment="1" applyProtection="1">
      <alignment horizontal="center"/>
    </xf>
    <xf numFmtId="164" fontId="2" fillId="2" borderId="0" xfId="0" quotePrefix="1" applyNumberFormat="1" applyFont="1" applyFill="1" applyBorder="1" applyAlignment="1" applyProtection="1">
      <alignment horizontal="center"/>
    </xf>
    <xf numFmtId="164" fontId="2" fillId="2" borderId="47" xfId="0" quotePrefix="1" applyNumberFormat="1" applyFont="1" applyFill="1" applyBorder="1" applyAlignment="1" applyProtection="1">
      <alignment horizontal="center"/>
    </xf>
    <xf numFmtId="164" fontId="2" fillId="2" borderId="23" xfId="0" quotePrefix="1" applyNumberFormat="1" applyFont="1" applyFill="1" applyBorder="1" applyAlignment="1" applyProtection="1">
      <alignment horizontal="center"/>
      <protection locked="0"/>
    </xf>
    <xf numFmtId="164" fontId="2" fillId="2" borderId="82" xfId="0" quotePrefix="1" applyNumberFormat="1" applyFont="1" applyFill="1" applyBorder="1" applyAlignment="1" applyProtection="1">
      <alignment horizontal="center"/>
      <protection locked="0"/>
    </xf>
    <xf numFmtId="14" fontId="10" fillId="2" borderId="81" xfId="0" applyNumberFormat="1" applyFont="1" applyFill="1" applyBorder="1" applyAlignment="1" applyProtection="1">
      <alignment horizontal="center"/>
    </xf>
    <xf numFmtId="14" fontId="10" fillId="2" borderId="39" xfId="0" applyNumberFormat="1" applyFont="1" applyFill="1" applyBorder="1" applyAlignment="1" applyProtection="1">
      <alignment horizontal="center"/>
    </xf>
    <xf numFmtId="14" fontId="10" fillId="2" borderId="18" xfId="0" applyNumberFormat="1" applyFont="1" applyFill="1" applyBorder="1" applyAlignment="1" applyProtection="1">
      <alignment horizontal="center"/>
    </xf>
    <xf numFmtId="14" fontId="10" fillId="2" borderId="83" xfId="0" applyNumberFormat="1" applyFont="1" applyFill="1" applyBorder="1" applyAlignment="1" applyProtection="1">
      <alignment horizontal="center"/>
    </xf>
    <xf numFmtId="0" fontId="6" fillId="7" borderId="41" xfId="0" applyFont="1" applyFill="1" applyBorder="1" applyAlignment="1" applyProtection="1">
      <alignment horizontal="center"/>
    </xf>
    <xf numFmtId="164" fontId="2" fillId="2" borderId="32" xfId="0" quotePrefix="1" applyNumberFormat="1" applyFont="1" applyFill="1" applyBorder="1" applyAlignment="1" applyProtection="1">
      <alignment horizontal="center"/>
    </xf>
    <xf numFmtId="0" fontId="6" fillId="7" borderId="58" xfId="0" applyFont="1" applyFill="1" applyBorder="1" applyAlignment="1" applyProtection="1">
      <alignment horizontal="center"/>
    </xf>
    <xf numFmtId="0" fontId="6" fillId="7" borderId="75" xfId="0" applyFont="1" applyFill="1" applyBorder="1" applyAlignment="1" applyProtection="1">
      <alignment horizontal="center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7" borderId="13" xfId="0" applyFont="1" applyFill="1" applyBorder="1" applyAlignment="1" applyProtection="1">
      <alignment horizontal="left"/>
    </xf>
    <xf numFmtId="0" fontId="6" fillId="4" borderId="84" xfId="0" applyFont="1" applyFill="1" applyBorder="1" applyAlignment="1" applyProtection="1">
      <alignment horizontal="center" vertical="center"/>
      <protection hidden="1"/>
    </xf>
    <xf numFmtId="0" fontId="2" fillId="4" borderId="31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0" fontId="2" fillId="4" borderId="32" xfId="0" applyFont="1" applyFill="1" applyBorder="1" applyAlignment="1" applyProtection="1">
      <alignment horizontal="left"/>
    </xf>
    <xf numFmtId="0" fontId="6" fillId="7" borderId="59" xfId="0" applyFont="1" applyFill="1" applyBorder="1" applyAlignment="1" applyProtection="1">
      <alignment horizontal="center"/>
    </xf>
    <xf numFmtId="0" fontId="13" fillId="12" borderId="23" xfId="0" applyFont="1" applyFill="1" applyBorder="1" applyAlignment="1">
      <alignment horizontal="center" vertical="center"/>
    </xf>
    <xf numFmtId="0" fontId="13" fillId="12" borderId="24" xfId="0" applyFont="1" applyFill="1" applyBorder="1" applyAlignment="1">
      <alignment horizontal="center" vertical="center"/>
    </xf>
    <xf numFmtId="0" fontId="13" fillId="12" borderId="46" xfId="0" applyFont="1" applyFill="1" applyBorder="1" applyAlignment="1">
      <alignment horizontal="center" vertical="center"/>
    </xf>
  </cellXfs>
  <cellStyles count="5">
    <cellStyle name="Hyperkobling 2" xfId="1"/>
    <cellStyle name="Normal" xfId="0" builtinId="0"/>
    <cellStyle name="Normal 2" xfId="2"/>
    <cellStyle name="Prosent" xfId="3" builtinId="5"/>
    <cellStyle name="Pros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A$6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fmlaLink="$I$63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fmlaLink="$C$63" lockText="1" noThreeD="1"/>
</file>

<file path=xl/ctrlProps/ctrlProp3.xml><?xml version="1.0" encoding="utf-8"?>
<formControlPr xmlns="http://schemas.microsoft.com/office/spreadsheetml/2009/9/main" objectType="CheckBox" fmlaLink="$E$63" lockText="1" noThreeD="1"/>
</file>

<file path=xl/ctrlProps/ctrlProp4.xml><?xml version="1.0" encoding="utf-8"?>
<formControlPr xmlns="http://schemas.microsoft.com/office/spreadsheetml/2009/9/main" objectType="CheckBox" fmlaLink="$F$63" lockText="1" noThreeD="1"/>
</file>

<file path=xl/ctrlProps/ctrlProp5.xml><?xml version="1.0" encoding="utf-8"?>
<formControlPr xmlns="http://schemas.microsoft.com/office/spreadsheetml/2009/9/main" objectType="CheckBox" fmlaLink="$G$63" lockText="1" noThreeD="1"/>
</file>

<file path=xl/ctrlProps/ctrlProp6.xml><?xml version="1.0" encoding="utf-8"?>
<formControlPr xmlns="http://schemas.microsoft.com/office/spreadsheetml/2009/9/main" objectType="CheckBox" fmlaLink="$D$63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</xdr:row>
          <xdr:rowOff>0</xdr:rowOff>
        </xdr:from>
        <xdr:to>
          <xdr:col>5</xdr:col>
          <xdr:colOff>323850</xdr:colOff>
          <xdr:row>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Tjenestereise/kurs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7</xdr:row>
          <xdr:rowOff>9525</xdr:rowOff>
        </xdr:from>
        <xdr:to>
          <xdr:col>7</xdr:col>
          <xdr:colOff>161925</xdr:colOff>
          <xdr:row>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Innleie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</xdr:row>
          <xdr:rowOff>9525</xdr:rowOff>
        </xdr:from>
        <xdr:to>
          <xdr:col>7</xdr:col>
          <xdr:colOff>219075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Hotell/pensjonat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28575</xdr:rowOff>
        </xdr:from>
        <xdr:to>
          <xdr:col>8</xdr:col>
          <xdr:colOff>523875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Sykehusleilighet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9525</xdr:rowOff>
        </xdr:from>
        <xdr:to>
          <xdr:col>5</xdr:col>
          <xdr:colOff>133350</xdr:colOff>
          <xdr:row>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Ikke overnatting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219075</xdr:rowOff>
        </xdr:from>
        <xdr:to>
          <xdr:col>5</xdr:col>
          <xdr:colOff>76200</xdr:colOff>
          <xdr:row>9</xdr:row>
          <xdr:rowOff>209550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</xdr:row>
          <xdr:rowOff>219075</xdr:rowOff>
        </xdr:from>
        <xdr:to>
          <xdr:col>7</xdr:col>
          <xdr:colOff>0</xdr:colOff>
          <xdr:row>9</xdr:row>
          <xdr:rowOff>209550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Tog/båt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219075</xdr:rowOff>
        </xdr:from>
        <xdr:to>
          <xdr:col>8</xdr:col>
          <xdr:colOff>200025</xdr:colOff>
          <xdr:row>9</xdr:row>
          <xdr:rowOff>209550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Bil/leiebil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9</xdr:row>
          <xdr:rowOff>0</xdr:rowOff>
        </xdr:from>
        <xdr:to>
          <xdr:col>9</xdr:col>
          <xdr:colOff>571500</xdr:colOff>
          <xdr:row>9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</xdr:row>
          <xdr:rowOff>0</xdr:rowOff>
        </xdr:from>
        <xdr:to>
          <xdr:col>3</xdr:col>
          <xdr:colOff>485775</xdr:colOff>
          <xdr:row>2</xdr:row>
          <xdr:rowOff>9525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304800</xdr:rowOff>
        </xdr:from>
        <xdr:to>
          <xdr:col>5</xdr:col>
          <xdr:colOff>152400</xdr:colOff>
          <xdr:row>2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showGridLines="0" tabSelected="1" zoomScaleNormal="100" workbookViewId="0">
      <selection activeCell="B29" sqref="B29:C29"/>
    </sheetView>
  </sheetViews>
  <sheetFormatPr baseColWidth="10" defaultColWidth="9.140625" defaultRowHeight="12.75" x14ac:dyDescent="0.2"/>
  <cols>
    <col min="1" max="2" width="9.28515625" style="81" customWidth="1"/>
    <col min="3" max="3" width="19.28515625" style="81" customWidth="1"/>
    <col min="4" max="4" width="7.85546875" style="81" customWidth="1"/>
    <col min="5" max="5" width="5" style="81" customWidth="1"/>
    <col min="6" max="6" width="7.42578125" style="81" bestFit="1" customWidth="1"/>
    <col min="7" max="10" width="10.7109375" style="81" customWidth="1"/>
    <col min="11" max="16384" width="9.140625" style="81"/>
  </cols>
  <sheetData>
    <row r="1" spans="1:10" ht="24.75" customHeight="1" x14ac:dyDescent="0.2">
      <c r="A1" s="227" t="s">
        <v>0</v>
      </c>
      <c r="B1" s="228"/>
      <c r="C1" s="229"/>
      <c r="D1" s="229"/>
      <c r="E1" s="229"/>
      <c r="F1" s="229"/>
      <c r="G1" s="229"/>
      <c r="H1" s="229"/>
      <c r="I1" s="229"/>
      <c r="J1" s="230"/>
    </row>
    <row r="2" spans="1:10" ht="18" customHeight="1" x14ac:dyDescent="0.2">
      <c r="A2" s="136"/>
      <c r="B2" s="160" t="s">
        <v>129</v>
      </c>
      <c r="C2" s="160"/>
      <c r="D2" s="231"/>
      <c r="E2" s="231"/>
      <c r="F2" s="231"/>
      <c r="G2" s="231"/>
      <c r="H2" s="231"/>
      <c r="I2" s="231"/>
      <c r="J2" s="232"/>
    </row>
    <row r="3" spans="1:10" ht="18" customHeight="1" x14ac:dyDescent="0.2">
      <c r="A3" s="135"/>
      <c r="B3" s="235" t="s">
        <v>1</v>
      </c>
      <c r="C3" s="235"/>
      <c r="D3" s="236"/>
      <c r="E3" s="237"/>
      <c r="F3" s="237"/>
      <c r="G3" s="237"/>
      <c r="H3" s="237"/>
      <c r="I3" s="237"/>
      <c r="J3" s="238"/>
    </row>
    <row r="4" spans="1:10" ht="18" customHeight="1" x14ac:dyDescent="0.2">
      <c r="A4" s="137"/>
      <c r="B4" s="160" t="str">
        <f>IF($I$63=1,"Hjemstedsadresse:","Adresse:")</f>
        <v>Adresse:</v>
      </c>
      <c r="C4" s="160"/>
      <c r="D4" s="204"/>
      <c r="E4" s="204"/>
      <c r="F4" s="204"/>
      <c r="G4" s="204"/>
      <c r="H4" s="204"/>
      <c r="I4" s="204"/>
      <c r="J4" s="233"/>
    </row>
    <row r="5" spans="1:10" ht="18" customHeight="1" x14ac:dyDescent="0.2">
      <c r="A5" s="137"/>
      <c r="B5" s="160" t="str">
        <f>IF($I$63=1,"Land:","Postnr. og poststed:")</f>
        <v>Postnr. og poststed:</v>
      </c>
      <c r="C5" s="160"/>
      <c r="D5" s="204"/>
      <c r="E5" s="204"/>
      <c r="F5" s="204"/>
      <c r="G5" s="204"/>
      <c r="H5" s="204"/>
      <c r="I5" s="234"/>
      <c r="J5" s="233"/>
    </row>
    <row r="6" spans="1:10" ht="18" customHeight="1" x14ac:dyDescent="0.2">
      <c r="A6" s="137"/>
      <c r="B6" s="160" t="s">
        <v>2</v>
      </c>
      <c r="C6" s="160"/>
      <c r="D6" s="202"/>
      <c r="E6" s="202"/>
      <c r="F6" s="203"/>
      <c r="G6" s="14" t="str">
        <f>IF($I$63=1,"Swift kode:","Bankkontonr:")</f>
        <v>Bankkontonr:</v>
      </c>
      <c r="H6" s="206" t="s">
        <v>137</v>
      </c>
      <c r="I6" s="207"/>
      <c r="J6" s="208"/>
    </row>
    <row r="7" spans="1:10" ht="18" customHeight="1" x14ac:dyDescent="0.2">
      <c r="A7" s="137"/>
      <c r="B7" s="160" t="str">
        <f>IF($I$63=1,"Navn på bank:","Skattekommune:")</f>
        <v>Skattekommune:</v>
      </c>
      <c r="C7" s="160"/>
      <c r="D7" s="204" t="s">
        <v>137</v>
      </c>
      <c r="E7" s="204"/>
      <c r="F7" s="205"/>
      <c r="G7" s="14" t="str">
        <f>IF($I$63=1,"IBAN/Bank:","Skatte %:")</f>
        <v>Skatte %:</v>
      </c>
      <c r="H7" s="209"/>
      <c r="I7" s="210"/>
      <c r="J7" s="211"/>
    </row>
    <row r="8" spans="1:10" ht="18" customHeight="1" x14ac:dyDescent="0.2">
      <c r="A8" s="138"/>
      <c r="B8" s="160" t="s">
        <v>4</v>
      </c>
      <c r="C8" s="160"/>
      <c r="D8" s="183"/>
      <c r="E8" s="184"/>
      <c r="F8" s="184"/>
      <c r="G8" s="184"/>
      <c r="H8" s="184"/>
      <c r="I8" s="185"/>
      <c r="J8" s="186"/>
    </row>
    <row r="9" spans="1:10" ht="18" customHeight="1" x14ac:dyDescent="0.2">
      <c r="A9" s="138"/>
      <c r="B9" s="160" t="s">
        <v>5</v>
      </c>
      <c r="C9" s="160"/>
      <c r="D9" s="180"/>
      <c r="E9" s="181"/>
      <c r="F9" s="181"/>
      <c r="G9" s="181"/>
      <c r="H9" s="181"/>
      <c r="I9" s="181"/>
      <c r="J9" s="182"/>
    </row>
    <row r="10" spans="1:10" ht="18" customHeight="1" x14ac:dyDescent="0.2">
      <c r="A10" s="138"/>
      <c r="B10" s="160" t="s">
        <v>117</v>
      </c>
      <c r="C10" s="160"/>
      <c r="D10" s="132"/>
      <c r="E10" s="132"/>
      <c r="F10" s="132"/>
      <c r="G10" s="132"/>
      <c r="H10" s="132"/>
      <c r="I10" s="133"/>
      <c r="J10" s="134"/>
    </row>
    <row r="11" spans="1:10" ht="18" customHeight="1" x14ac:dyDescent="0.2">
      <c r="A11" s="138"/>
      <c r="B11" s="160" t="s">
        <v>147</v>
      </c>
      <c r="C11" s="160"/>
      <c r="D11" s="192"/>
      <c r="E11" s="192"/>
      <c r="F11" s="192"/>
      <c r="G11" s="192"/>
      <c r="H11" s="192"/>
      <c r="I11" s="192"/>
      <c r="J11" s="193"/>
    </row>
    <row r="12" spans="1:10" ht="18" customHeight="1" x14ac:dyDescent="0.2">
      <c r="A12" s="138"/>
      <c r="B12" s="160" t="s">
        <v>6</v>
      </c>
      <c r="C12" s="160"/>
      <c r="D12" s="187"/>
      <c r="E12" s="188"/>
      <c r="F12" s="189"/>
      <c r="G12" s="15" t="s">
        <v>7</v>
      </c>
      <c r="H12" s="106"/>
      <c r="I12" s="15" t="s">
        <v>8</v>
      </c>
      <c r="J12" s="107"/>
    </row>
    <row r="13" spans="1:10" ht="18" customHeight="1" x14ac:dyDescent="0.2">
      <c r="A13" s="138"/>
      <c r="B13" s="160" t="s">
        <v>9</v>
      </c>
      <c r="C13" s="160"/>
      <c r="D13" s="187"/>
      <c r="E13" s="188"/>
      <c r="F13" s="189"/>
      <c r="G13" s="15" t="s">
        <v>7</v>
      </c>
      <c r="H13" s="1"/>
      <c r="I13" s="15" t="s">
        <v>8</v>
      </c>
      <c r="J13" s="2"/>
    </row>
    <row r="14" spans="1:10" ht="18" customHeight="1" thickBot="1" x14ac:dyDescent="0.25">
      <c r="A14" s="139"/>
      <c r="B14" s="244" t="s">
        <v>10</v>
      </c>
      <c r="C14" s="244"/>
      <c r="D14" s="246"/>
      <c r="E14" s="247"/>
      <c r="F14" s="248"/>
      <c r="G14" s="16" t="s">
        <v>7</v>
      </c>
      <c r="H14" s="3"/>
      <c r="I14" s="16" t="s">
        <v>8</v>
      </c>
      <c r="J14" s="4"/>
    </row>
    <row r="15" spans="1:10" ht="11.25" customHeight="1" thickBot="1" x14ac:dyDescent="0.25">
      <c r="A15" s="121"/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0" x14ac:dyDescent="0.2">
      <c r="A16" s="239" t="s">
        <v>11</v>
      </c>
      <c r="B16" s="220" t="s">
        <v>143</v>
      </c>
      <c r="C16" s="245"/>
      <c r="D16" s="241"/>
      <c r="E16" s="241"/>
      <c r="F16" s="241"/>
      <c r="G16" s="86" t="s">
        <v>12</v>
      </c>
      <c r="H16" s="86" t="s">
        <v>13</v>
      </c>
      <c r="I16" s="86" t="s">
        <v>14</v>
      </c>
      <c r="J16" s="242" t="s">
        <v>15</v>
      </c>
    </row>
    <row r="17" spans="1:10" x14ac:dyDescent="0.2">
      <c r="A17" s="240"/>
      <c r="B17" s="164" t="s">
        <v>139</v>
      </c>
      <c r="C17" s="165"/>
      <c r="D17" s="87" t="s">
        <v>17</v>
      </c>
      <c r="E17" s="87"/>
      <c r="F17" s="87" t="s">
        <v>18</v>
      </c>
      <c r="G17" s="88">
        <v>-104</v>
      </c>
      <c r="H17" s="88">
        <f>-520*0.4</f>
        <v>-208</v>
      </c>
      <c r="I17" s="88">
        <f>-520*0.5</f>
        <v>-260</v>
      </c>
      <c r="J17" s="243"/>
    </row>
    <row r="18" spans="1:10" x14ac:dyDescent="0.2">
      <c r="A18" s="267"/>
      <c r="B18" s="160" t="s">
        <v>160</v>
      </c>
      <c r="C18" s="160"/>
      <c r="D18" s="6"/>
      <c r="E18" s="18" t="s">
        <v>19</v>
      </c>
      <c r="F18" s="19">
        <v>280</v>
      </c>
      <c r="G18" s="78"/>
      <c r="H18" s="78"/>
      <c r="I18" s="78"/>
      <c r="J18" s="20" t="str">
        <f t="shared" ref="J18:J19" si="0">IF((D18*F18+G18*$G$17+H18*$H$17+I18*$I$17)&lt;=0," ",(D18*F18+G18*$G$17+H18*$H$17+I18*$I$17))</f>
        <v xml:space="preserve"> </v>
      </c>
    </row>
    <row r="19" spans="1:10" x14ac:dyDescent="0.2">
      <c r="A19" s="267"/>
      <c r="B19" s="160" t="s">
        <v>138</v>
      </c>
      <c r="C19" s="160"/>
      <c r="D19" s="7"/>
      <c r="E19" s="18" t="s">
        <v>19</v>
      </c>
      <c r="F19" s="19">
        <v>520</v>
      </c>
      <c r="G19" s="77"/>
      <c r="H19" s="77"/>
      <c r="I19" s="77"/>
      <c r="J19" s="20" t="str">
        <f t="shared" si="0"/>
        <v xml:space="preserve"> </v>
      </c>
    </row>
    <row r="20" spans="1:10" x14ac:dyDescent="0.2">
      <c r="A20" s="267"/>
      <c r="B20" s="164" t="s">
        <v>140</v>
      </c>
      <c r="C20" s="165"/>
      <c r="D20" s="87" t="s">
        <v>17</v>
      </c>
      <c r="E20" s="87"/>
      <c r="F20" s="87" t="s">
        <v>18</v>
      </c>
      <c r="G20" s="88">
        <v>-142</v>
      </c>
      <c r="H20" s="88">
        <f>-710*0.3</f>
        <v>-213</v>
      </c>
      <c r="I20" s="88">
        <f>-710*0.5</f>
        <v>-355</v>
      </c>
      <c r="J20" s="144"/>
    </row>
    <row r="21" spans="1:10" x14ac:dyDescent="0.2">
      <c r="A21" s="267"/>
      <c r="B21" s="160" t="s">
        <v>20</v>
      </c>
      <c r="C21" s="160"/>
      <c r="D21" s="7"/>
      <c r="E21" s="18" t="s">
        <v>19</v>
      </c>
      <c r="F21" s="19">
        <v>710</v>
      </c>
      <c r="G21" s="79"/>
      <c r="H21" s="79"/>
      <c r="I21" s="79"/>
      <c r="J21" s="20" t="str">
        <f>IF((D21*F21+G21*$G$20+H21*$H$20+I21*$I$20)&lt;=0," ",(D21*F21+G21*$G$20+H21*$H$20+I21*$I$20))</f>
        <v xml:space="preserve"> </v>
      </c>
    </row>
    <row r="22" spans="1:10" x14ac:dyDescent="0.2">
      <c r="A22" s="240"/>
      <c r="B22" s="166" t="s">
        <v>145</v>
      </c>
      <c r="C22" s="167"/>
      <c r="D22" s="8"/>
      <c r="E22" s="18" t="s">
        <v>19</v>
      </c>
      <c r="F22" s="131"/>
      <c r="G22" s="131"/>
      <c r="H22" s="131"/>
      <c r="I22" s="131"/>
      <c r="J22" s="20" t="str">
        <f>IF((D22*F22+G22*$G$20+H22*$H$20+I22*$I$20)&lt;=0," ",(D22*F22+G22*$G$20+H22*$H$20+I22*$I$20))</f>
        <v xml:space="preserve"> </v>
      </c>
    </row>
    <row r="23" spans="1:10" x14ac:dyDescent="0.2">
      <c r="A23" s="47"/>
      <c r="B23" s="164" t="s">
        <v>21</v>
      </c>
      <c r="C23" s="165"/>
      <c r="D23" s="87" t="s">
        <v>17</v>
      </c>
      <c r="E23" s="87" t="s">
        <v>19</v>
      </c>
      <c r="F23" s="87" t="s">
        <v>18</v>
      </c>
      <c r="G23" s="89"/>
      <c r="H23" s="90"/>
      <c r="I23" s="90"/>
      <c r="J23" s="91"/>
    </row>
    <row r="24" spans="1:10" x14ac:dyDescent="0.2">
      <c r="A24" s="269" t="str">
        <f>IF(AND(H63=TRUE),IF(A63=TRUE,"7100/7101",IF(C63=TRUE,"7102","")),"")</f>
        <v/>
      </c>
      <c r="B24" s="160" t="s">
        <v>162</v>
      </c>
      <c r="C24" s="160"/>
      <c r="D24" s="5"/>
      <c r="E24" s="18" t="s">
        <v>19</v>
      </c>
      <c r="F24" s="21">
        <v>4.0999999999999996</v>
      </c>
      <c r="G24" s="33"/>
      <c r="H24" s="34"/>
      <c r="I24" s="34"/>
      <c r="J24" s="20" t="str">
        <f t="shared" ref="J24:J29" si="1">IF((D24*F24)&lt;=0," ",(D24*F24))</f>
        <v xml:space="preserve"> </v>
      </c>
    </row>
    <row r="25" spans="1:10" x14ac:dyDescent="0.2">
      <c r="A25" s="267"/>
      <c r="B25" s="160" t="s">
        <v>161</v>
      </c>
      <c r="C25" s="160"/>
      <c r="D25" s="7"/>
      <c r="E25" s="18" t="s">
        <v>19</v>
      </c>
      <c r="F25" s="21">
        <v>3.45</v>
      </c>
      <c r="G25" s="33"/>
      <c r="H25" s="35"/>
      <c r="I25" s="34"/>
      <c r="J25" s="20" t="str">
        <f t="shared" si="1"/>
        <v xml:space="preserve"> </v>
      </c>
    </row>
    <row r="26" spans="1:10" ht="11.1" customHeight="1" x14ac:dyDescent="0.2">
      <c r="A26" s="267"/>
      <c r="B26" s="194" t="s">
        <v>22</v>
      </c>
      <c r="C26" s="194"/>
      <c r="D26" s="195"/>
      <c r="E26" s="222" t="s">
        <v>19</v>
      </c>
      <c r="F26" s="223">
        <v>1</v>
      </c>
      <c r="G26" s="36" t="s">
        <v>23</v>
      </c>
      <c r="H26" s="36"/>
      <c r="I26" s="37"/>
      <c r="J26" s="20" t="str">
        <f t="shared" si="1"/>
        <v xml:space="preserve"> </v>
      </c>
    </row>
    <row r="27" spans="1:10" ht="15" customHeight="1" x14ac:dyDescent="0.2">
      <c r="A27" s="267"/>
      <c r="B27" s="194"/>
      <c r="C27" s="194"/>
      <c r="D27" s="196"/>
      <c r="E27" s="222"/>
      <c r="F27" s="223"/>
      <c r="G27" s="224"/>
      <c r="H27" s="225"/>
      <c r="I27" s="226"/>
      <c r="J27" s="20" t="str">
        <f t="shared" si="1"/>
        <v xml:space="preserve"> </v>
      </c>
    </row>
    <row r="28" spans="1:10" x14ac:dyDescent="0.2">
      <c r="A28" s="267"/>
      <c r="B28" s="160" t="s">
        <v>163</v>
      </c>
      <c r="C28" s="160"/>
      <c r="D28" s="7"/>
      <c r="E28" s="22" t="s">
        <v>19</v>
      </c>
      <c r="F28" s="21">
        <v>4.2</v>
      </c>
      <c r="G28" s="174"/>
      <c r="H28" s="175"/>
      <c r="I28" s="176"/>
      <c r="J28" s="20" t="str">
        <f t="shared" si="1"/>
        <v xml:space="preserve"> </v>
      </c>
    </row>
    <row r="29" spans="1:10" x14ac:dyDescent="0.2">
      <c r="A29" s="240"/>
      <c r="B29" s="160" t="s">
        <v>24</v>
      </c>
      <c r="C29" s="160"/>
      <c r="D29" s="8"/>
      <c r="E29" s="22" t="s">
        <v>19</v>
      </c>
      <c r="F29" s="8"/>
      <c r="G29" s="36" t="s">
        <v>45</v>
      </c>
      <c r="H29" s="190"/>
      <c r="I29" s="191"/>
      <c r="J29" s="20" t="str">
        <f t="shared" si="1"/>
        <v xml:space="preserve"> </v>
      </c>
    </row>
    <row r="30" spans="1:10" x14ac:dyDescent="0.2">
      <c r="A30" s="47"/>
      <c r="B30" s="164" t="s">
        <v>25</v>
      </c>
      <c r="C30" s="165"/>
      <c r="D30" s="87" t="s">
        <v>17</v>
      </c>
      <c r="E30" s="87"/>
      <c r="F30" s="87" t="s">
        <v>18</v>
      </c>
      <c r="G30" s="197"/>
      <c r="H30" s="198"/>
      <c r="I30" s="199"/>
      <c r="J30" s="91"/>
    </row>
    <row r="31" spans="1:10" x14ac:dyDescent="0.2">
      <c r="A31" s="42" t="str">
        <f>IF($H$63=TRUE,IF($A$63=TRUE,"7130",IF($C$63=TRUE,"7132","")),"")</f>
        <v/>
      </c>
      <c r="B31" s="160" t="s">
        <v>26</v>
      </c>
      <c r="C31" s="160"/>
      <c r="D31" s="5"/>
      <c r="E31" s="22" t="s">
        <v>19</v>
      </c>
      <c r="F31" s="19">
        <v>430</v>
      </c>
      <c r="G31" s="168"/>
      <c r="H31" s="169"/>
      <c r="I31" s="170"/>
      <c r="J31" s="20" t="str">
        <f>IF((D31*F31-M31)&lt;=0," ",(D31*F31-M31))</f>
        <v xml:space="preserve"> </v>
      </c>
    </row>
    <row r="32" spans="1:10" s="13" customFormat="1" ht="13.5" thickBot="1" x14ac:dyDescent="0.25">
      <c r="A32" s="48"/>
      <c r="B32" s="161" t="s">
        <v>43</v>
      </c>
      <c r="C32" s="162"/>
      <c r="D32" s="24"/>
      <c r="E32" s="24"/>
      <c r="F32" s="25"/>
      <c r="G32" s="26"/>
      <c r="H32" s="26"/>
      <c r="I32" s="26"/>
      <c r="J32" s="27">
        <f>SUM(J18:J22,J24:J29,J31:J31)</f>
        <v>0</v>
      </c>
    </row>
    <row r="33" spans="1:10" s="83" customFormat="1" ht="11.25" customHeight="1" thickBot="1" x14ac:dyDescent="0.25">
      <c r="A33" s="49"/>
      <c r="B33" s="114"/>
      <c r="C33" s="28"/>
      <c r="D33" s="17"/>
      <c r="E33" s="17"/>
      <c r="F33" s="38"/>
      <c r="G33" s="39"/>
      <c r="H33" s="39"/>
      <c r="I33" s="39"/>
      <c r="J33" s="40"/>
    </row>
    <row r="34" spans="1:10" x14ac:dyDescent="0.2">
      <c r="A34" s="239"/>
      <c r="B34" s="163" t="s">
        <v>142</v>
      </c>
      <c r="C34" s="163"/>
      <c r="D34" s="265"/>
      <c r="E34" s="273"/>
      <c r="F34" s="263"/>
      <c r="G34" s="86" t="s">
        <v>12</v>
      </c>
      <c r="H34" s="86" t="s">
        <v>13</v>
      </c>
      <c r="I34" s="93" t="s">
        <v>14</v>
      </c>
      <c r="J34" s="212" t="s">
        <v>15</v>
      </c>
    </row>
    <row r="35" spans="1:10" x14ac:dyDescent="0.2">
      <c r="A35" s="240"/>
      <c r="B35" s="268" t="s">
        <v>16</v>
      </c>
      <c r="C35" s="268"/>
      <c r="D35" s="94" t="s">
        <v>17</v>
      </c>
      <c r="E35" s="87"/>
      <c r="F35" s="95" t="s">
        <v>18</v>
      </c>
      <c r="G35" s="96">
        <v>-0.1</v>
      </c>
      <c r="H35" s="96">
        <v>-0.4</v>
      </c>
      <c r="I35" s="96">
        <v>-0.5</v>
      </c>
      <c r="J35" s="213"/>
    </row>
    <row r="36" spans="1:10" x14ac:dyDescent="0.2">
      <c r="A36" s="269" t="str">
        <f>IF(AND($A$63=TRUE,OR($D$63=TRUE,$F$63,$G$63)=TRUE),"7150/7151",IF(AND($C$63=TRUE,OR($D$63=TRUE,$F$63=TRUE,$G$63=TRUE)),"7152/7151",IF(AND($A$63=TRUE,$E$63=TRUE),7150,IF(AND($C$63=TRUE,$E$63=TRUE),"7152",""))))</f>
        <v/>
      </c>
      <c r="B36" s="160" t="s">
        <v>27</v>
      </c>
      <c r="C36" s="160"/>
      <c r="D36" s="5"/>
      <c r="E36" s="41" t="s">
        <v>19</v>
      </c>
      <c r="F36" s="56"/>
      <c r="G36" s="5"/>
      <c r="H36" s="5"/>
      <c r="I36" s="5"/>
      <c r="J36" s="143" t="str">
        <f>IF((D36*F36+G36*$G$35*F36+H36*F36*$H$35+I36*F36*$I$35) &lt;=0," ",(D36*F36+G36*$G$35*F36+H36*F36*$H$35+I36*F36*$I$35))</f>
        <v xml:space="preserve"> </v>
      </c>
    </row>
    <row r="37" spans="1:10" x14ac:dyDescent="0.2">
      <c r="A37" s="267"/>
      <c r="B37" s="160" t="s">
        <v>20</v>
      </c>
      <c r="C37" s="160"/>
      <c r="D37" s="7"/>
      <c r="E37" s="29" t="s">
        <v>19</v>
      </c>
      <c r="F37" s="57"/>
      <c r="G37" s="7"/>
      <c r="H37" s="7"/>
      <c r="I37" s="7"/>
      <c r="J37" s="143" t="str">
        <f>IF((D37*F37+G37*$G$35*F37+H37*F37*$H$35+I37*F37*$I$35) &lt;=0," ",(D37*F37+G37*$G$35*F37+H37*F37*$H$35+I37*F37*$I$35))</f>
        <v xml:space="preserve"> </v>
      </c>
    </row>
    <row r="38" spans="1:10" x14ac:dyDescent="0.2">
      <c r="A38" s="50"/>
      <c r="B38" s="164" t="s">
        <v>25</v>
      </c>
      <c r="C38" s="165"/>
      <c r="D38" s="94" t="s">
        <v>17</v>
      </c>
      <c r="E38" s="94"/>
      <c r="F38" s="87" t="s">
        <v>18</v>
      </c>
      <c r="G38" s="92"/>
      <c r="H38" s="97"/>
      <c r="I38" s="98"/>
      <c r="J38" s="99"/>
    </row>
    <row r="39" spans="1:10" x14ac:dyDescent="0.2">
      <c r="A39" s="42" t="str">
        <f>IF($H$63=TRUE,IF($A$63=TRUE,"7130",IF($C$63=TRUE,"7132","")),"")</f>
        <v/>
      </c>
      <c r="B39" s="160" t="s">
        <v>141</v>
      </c>
      <c r="C39" s="160"/>
      <c r="D39" s="7"/>
      <c r="E39" s="29" t="s">
        <v>19</v>
      </c>
      <c r="F39" s="145">
        <v>478</v>
      </c>
      <c r="G39" s="23"/>
      <c r="H39" s="30"/>
      <c r="I39" s="31"/>
      <c r="J39" s="20" t="str">
        <f>IF((D39*F39-M39-N39-O39)&lt;=0," ",(D39*F39-M39-N39-O39))</f>
        <v xml:space="preserve"> </v>
      </c>
    </row>
    <row r="40" spans="1:10" s="13" customFormat="1" ht="13.5" thickBot="1" x14ac:dyDescent="0.25">
      <c r="A40" s="109"/>
      <c r="B40" s="173" t="s">
        <v>44</v>
      </c>
      <c r="C40" s="162"/>
      <c r="D40" s="32"/>
      <c r="E40" s="32"/>
      <c r="F40" s="32"/>
      <c r="G40" s="32"/>
      <c r="H40" s="32"/>
      <c r="I40" s="32"/>
      <c r="J40" s="124">
        <f>SUM(J36:J37,J39:J39)</f>
        <v>0</v>
      </c>
    </row>
    <row r="41" spans="1:10" ht="11.25" customHeight="1" thickBo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2"/>
    </row>
    <row r="42" spans="1:10" ht="12.75" customHeight="1" x14ac:dyDescent="0.2">
      <c r="A42" s="239" t="s">
        <v>11</v>
      </c>
      <c r="B42" s="220" t="s">
        <v>28</v>
      </c>
      <c r="C42" s="221"/>
      <c r="D42" s="221"/>
      <c r="E42" s="221"/>
      <c r="F42" s="221"/>
      <c r="G42" s="221"/>
      <c r="H42" s="221"/>
      <c r="I42" s="214"/>
      <c r="J42" s="216" t="s">
        <v>29</v>
      </c>
    </row>
    <row r="43" spans="1:10" x14ac:dyDescent="0.2">
      <c r="A43" s="240"/>
      <c r="B43" s="171"/>
      <c r="C43" s="172"/>
      <c r="D43" s="87" t="s">
        <v>30</v>
      </c>
      <c r="E43" s="218"/>
      <c r="F43" s="219"/>
      <c r="G43" s="219"/>
      <c r="H43" s="219"/>
      <c r="I43" s="215"/>
      <c r="J43" s="217"/>
    </row>
    <row r="44" spans="1:10" x14ac:dyDescent="0.2">
      <c r="A44" s="42"/>
      <c r="B44" s="166" t="s">
        <v>46</v>
      </c>
      <c r="C44" s="167"/>
      <c r="D44" s="10"/>
      <c r="E44" s="36"/>
      <c r="F44" s="43"/>
      <c r="G44" s="43"/>
      <c r="H44" s="43"/>
      <c r="I44" s="147"/>
      <c r="J44" s="20" t="str">
        <f t="shared" ref="J44:J49" si="2">IF(D44&gt;0,D44,"")</f>
        <v/>
      </c>
    </row>
    <row r="45" spans="1:10" x14ac:dyDescent="0.2">
      <c r="A45" s="42"/>
      <c r="B45" s="166" t="s">
        <v>31</v>
      </c>
      <c r="C45" s="167"/>
      <c r="D45" s="82"/>
      <c r="E45" s="36"/>
      <c r="F45" s="43"/>
      <c r="G45" s="43"/>
      <c r="H45" s="43"/>
      <c r="I45" s="147"/>
      <c r="J45" s="20" t="str">
        <f t="shared" si="2"/>
        <v/>
      </c>
    </row>
    <row r="46" spans="1:10" x14ac:dyDescent="0.2">
      <c r="A46" s="46"/>
      <c r="B46" s="166" t="s">
        <v>32</v>
      </c>
      <c r="C46" s="167"/>
      <c r="D46" s="11"/>
      <c r="E46" s="36"/>
      <c r="F46" s="43"/>
      <c r="G46" s="43"/>
      <c r="H46" s="43"/>
      <c r="I46" s="147"/>
      <c r="J46" s="20" t="str">
        <f t="shared" si="2"/>
        <v/>
      </c>
    </row>
    <row r="47" spans="1:10" x14ac:dyDescent="0.2">
      <c r="A47" s="47" t="str">
        <f>IF(H63=TRUE,5508,"")</f>
        <v/>
      </c>
      <c r="B47" s="166" t="s">
        <v>33</v>
      </c>
      <c r="C47" s="167"/>
      <c r="D47" s="9"/>
      <c r="E47" s="36"/>
      <c r="F47" s="43"/>
      <c r="G47" s="43"/>
      <c r="H47" s="43"/>
      <c r="I47" s="147"/>
      <c r="J47" s="20" t="str">
        <f t="shared" si="2"/>
        <v/>
      </c>
    </row>
    <row r="48" spans="1:10" x14ac:dyDescent="0.2">
      <c r="A48" s="47" t="str">
        <f>IF(H63=TRUE,5391,"")</f>
        <v/>
      </c>
      <c r="B48" s="166" t="s">
        <v>115</v>
      </c>
      <c r="C48" s="167"/>
      <c r="D48" s="10"/>
      <c r="E48" s="36"/>
      <c r="F48" s="43"/>
      <c r="G48" s="43"/>
      <c r="H48" s="43"/>
      <c r="I48" s="147"/>
      <c r="J48" s="20" t="str">
        <f t="shared" si="2"/>
        <v/>
      </c>
    </row>
    <row r="49" spans="1:10" x14ac:dyDescent="0.2">
      <c r="A49" s="58"/>
      <c r="B49" s="166" t="s">
        <v>34</v>
      </c>
      <c r="C49" s="167"/>
      <c r="D49" s="12"/>
      <c r="E49" s="36"/>
      <c r="F49" s="43"/>
      <c r="G49" s="43"/>
      <c r="H49" s="43"/>
      <c r="I49" s="147"/>
      <c r="J49" s="20" t="str">
        <f t="shared" si="2"/>
        <v/>
      </c>
    </row>
    <row r="50" spans="1:10" ht="13.5" thickBot="1" x14ac:dyDescent="0.25">
      <c r="A50" s="51"/>
      <c r="B50" s="161" t="s">
        <v>35</v>
      </c>
      <c r="C50" s="162"/>
      <c r="D50" s="44"/>
      <c r="E50" s="44"/>
      <c r="F50" s="44"/>
      <c r="G50" s="44"/>
      <c r="H50" s="44"/>
      <c r="I50" s="148"/>
      <c r="J50" s="27">
        <f>SUM(J44:J49)</f>
        <v>0</v>
      </c>
    </row>
    <row r="51" spans="1:10" ht="5.25" customHeight="1" thickBot="1" x14ac:dyDescent="0.25">
      <c r="A51" s="121"/>
      <c r="B51" s="122"/>
      <c r="C51" s="123"/>
      <c r="D51" s="122"/>
      <c r="E51" s="122"/>
      <c r="F51" s="122"/>
      <c r="G51" s="122"/>
      <c r="H51" s="122"/>
      <c r="I51" s="122"/>
      <c r="J51" s="122"/>
    </row>
    <row r="52" spans="1:10" x14ac:dyDescent="0.2">
      <c r="A52" s="52"/>
      <c r="B52" s="177" t="s">
        <v>36</v>
      </c>
      <c r="C52" s="178"/>
      <c r="D52" s="178"/>
      <c r="E52" s="178"/>
      <c r="F52" s="178"/>
      <c r="G52" s="178"/>
      <c r="H52" s="178"/>
      <c r="I52" s="179"/>
      <c r="J52" s="100" t="s">
        <v>15</v>
      </c>
    </row>
    <row r="53" spans="1:10" x14ac:dyDescent="0.2">
      <c r="A53" s="53"/>
      <c r="B53" s="270" t="s">
        <v>37</v>
      </c>
      <c r="C53" s="271"/>
      <c r="D53" s="271"/>
      <c r="E53" s="271"/>
      <c r="F53" s="271"/>
      <c r="G53" s="271"/>
      <c r="H53" s="271"/>
      <c r="I53" s="272"/>
      <c r="J53" s="76"/>
    </row>
    <row r="54" spans="1:10" ht="13.5" thickBot="1" x14ac:dyDescent="0.25">
      <c r="A54" s="54"/>
      <c r="B54" s="157" t="s">
        <v>38</v>
      </c>
      <c r="C54" s="158"/>
      <c r="D54" s="158"/>
      <c r="E54" s="158"/>
      <c r="F54" s="158"/>
      <c r="G54" s="158"/>
      <c r="H54" s="158"/>
      <c r="I54" s="159"/>
      <c r="J54" s="84"/>
    </row>
    <row r="55" spans="1:10" ht="11.25" customHeight="1" thickBot="1" x14ac:dyDescent="0.25">
      <c r="A55" s="55"/>
      <c r="B55" s="17"/>
      <c r="C55" s="45"/>
      <c r="D55" s="45"/>
      <c r="E55" s="45"/>
      <c r="F55" s="45"/>
      <c r="G55" s="45"/>
      <c r="H55" s="45"/>
      <c r="I55" s="45"/>
      <c r="J55" s="85"/>
    </row>
    <row r="56" spans="1:10" ht="18" customHeight="1" thickBot="1" x14ac:dyDescent="0.25">
      <c r="A56" s="150"/>
      <c r="B56" s="149" t="s">
        <v>3</v>
      </c>
      <c r="C56" s="151"/>
      <c r="D56" s="153" t="s">
        <v>157</v>
      </c>
      <c r="E56" s="200"/>
      <c r="F56" s="201"/>
      <c r="G56" s="155" t="s">
        <v>158</v>
      </c>
      <c r="H56" s="154"/>
      <c r="I56" s="152" t="s">
        <v>159</v>
      </c>
      <c r="J56" s="156">
        <f>SUM(J32+J40+J50-J53+J54)</f>
        <v>0</v>
      </c>
    </row>
    <row r="57" spans="1:10" ht="11.25" customHeight="1" thickBot="1" x14ac:dyDescent="0.25">
      <c r="A57" s="118"/>
      <c r="B57" s="110"/>
      <c r="C57" s="113"/>
      <c r="D57" s="111"/>
      <c r="E57" s="111"/>
      <c r="F57" s="108"/>
      <c r="G57" s="108"/>
      <c r="H57" s="112"/>
      <c r="I57" s="108"/>
      <c r="J57" s="108"/>
    </row>
    <row r="58" spans="1:10" x14ac:dyDescent="0.2">
      <c r="A58" s="52"/>
      <c r="B58" s="265" t="s">
        <v>39</v>
      </c>
      <c r="C58" s="266"/>
      <c r="D58" s="263" t="s">
        <v>40</v>
      </c>
      <c r="E58" s="252"/>
      <c r="F58" s="252"/>
      <c r="G58" s="252"/>
      <c r="H58" s="252" t="s">
        <v>41</v>
      </c>
      <c r="I58" s="252"/>
      <c r="J58" s="253"/>
    </row>
    <row r="59" spans="1:10" ht="12.75" customHeight="1" x14ac:dyDescent="0.2">
      <c r="A59" s="53"/>
      <c r="B59" s="257"/>
      <c r="C59" s="258"/>
      <c r="D59" s="125"/>
      <c r="E59" s="125"/>
      <c r="F59" s="125"/>
      <c r="G59" s="126"/>
      <c r="H59" s="127"/>
      <c r="I59" s="128"/>
      <c r="J59" s="129"/>
    </row>
    <row r="60" spans="1:10" ht="12.75" customHeight="1" x14ac:dyDescent="0.2">
      <c r="A60" s="53"/>
      <c r="B60" s="254" t="s">
        <v>42</v>
      </c>
      <c r="C60" s="256"/>
      <c r="D60" s="255" t="s">
        <v>42</v>
      </c>
      <c r="E60" s="255"/>
      <c r="F60" s="255"/>
      <c r="G60" s="264"/>
      <c r="H60" s="254" t="s">
        <v>42</v>
      </c>
      <c r="I60" s="255"/>
      <c r="J60" s="256"/>
    </row>
    <row r="61" spans="1:10" ht="11.25" customHeight="1" thickBot="1" x14ac:dyDescent="0.25">
      <c r="A61" s="119"/>
      <c r="B61" s="259" t="s">
        <v>47</v>
      </c>
      <c r="C61" s="260"/>
      <c r="D61" s="261" t="s">
        <v>47</v>
      </c>
      <c r="E61" s="261"/>
      <c r="F61" s="261"/>
      <c r="G61" s="262"/>
      <c r="H61" s="249" t="s">
        <v>47</v>
      </c>
      <c r="I61" s="250"/>
      <c r="J61" s="251"/>
    </row>
    <row r="62" spans="1:10" ht="11.25" customHeight="1" x14ac:dyDescent="0.2">
      <c r="A62" s="115" t="s">
        <v>48</v>
      </c>
      <c r="B62" s="115"/>
      <c r="C62" s="116"/>
      <c r="D62" s="116"/>
      <c r="E62" s="117"/>
      <c r="F62" s="117"/>
      <c r="G62" s="117"/>
      <c r="H62" s="117"/>
      <c r="I62" s="117"/>
      <c r="J62" s="117"/>
    </row>
    <row r="63" spans="1:10" hidden="1" x14ac:dyDescent="0.2">
      <c r="A63" s="120" t="b">
        <v>0</v>
      </c>
      <c r="B63" s="120"/>
      <c r="C63" s="120" t="b">
        <v>0</v>
      </c>
      <c r="D63" s="120" t="b">
        <v>0</v>
      </c>
      <c r="E63" s="120" t="b">
        <v>0</v>
      </c>
      <c r="F63" s="120" t="b">
        <v>0</v>
      </c>
      <c r="G63" s="120" t="b">
        <v>0</v>
      </c>
      <c r="H63" s="130" t="b">
        <f>IF(AND(OR(A63,C63),OR(D63,E63,F63,G63)),TRUE,FALSE)</f>
        <v>0</v>
      </c>
      <c r="I63" s="120">
        <v>2</v>
      </c>
      <c r="J63" s="120"/>
    </row>
    <row r="64" spans="1:10" x14ac:dyDescent="0.2">
      <c r="A64" s="120"/>
      <c r="B64" s="120"/>
      <c r="C64" s="120"/>
      <c r="D64" s="120"/>
      <c r="E64" s="120"/>
      <c r="F64" s="120"/>
      <c r="G64" s="120"/>
      <c r="H64" s="120"/>
      <c r="I64" s="120"/>
      <c r="J64" s="120"/>
    </row>
    <row r="65" spans="1:10" x14ac:dyDescent="0.2">
      <c r="A65" s="120"/>
      <c r="B65" s="120"/>
      <c r="C65" s="120"/>
      <c r="D65" s="120"/>
      <c r="E65" s="120"/>
      <c r="F65" s="120"/>
      <c r="G65" s="120"/>
      <c r="H65" s="120"/>
      <c r="I65" s="120"/>
      <c r="J65" s="120"/>
    </row>
  </sheetData>
  <mergeCells count="95">
    <mergeCell ref="A42:A43"/>
    <mergeCell ref="A24:A29"/>
    <mergeCell ref="B23:C23"/>
    <mergeCell ref="B24:C24"/>
    <mergeCell ref="B53:I53"/>
    <mergeCell ref="B46:C46"/>
    <mergeCell ref="B45:C45"/>
    <mergeCell ref="B44:C44"/>
    <mergeCell ref="B50:C50"/>
    <mergeCell ref="D34:F34"/>
    <mergeCell ref="A18:A22"/>
    <mergeCell ref="B35:C35"/>
    <mergeCell ref="B36:C36"/>
    <mergeCell ref="A34:A35"/>
    <mergeCell ref="A36:A37"/>
    <mergeCell ref="B22:C22"/>
    <mergeCell ref="B18:C18"/>
    <mergeCell ref="B19:C19"/>
    <mergeCell ref="B21:C21"/>
    <mergeCell ref="B37:C37"/>
    <mergeCell ref="B25:C25"/>
    <mergeCell ref="H61:J61"/>
    <mergeCell ref="H58:J58"/>
    <mergeCell ref="H60:J60"/>
    <mergeCell ref="B59:C59"/>
    <mergeCell ref="B60:C60"/>
    <mergeCell ref="B61:C61"/>
    <mergeCell ref="D61:G61"/>
    <mergeCell ref="D58:G58"/>
    <mergeCell ref="D60:G60"/>
    <mergeCell ref="B58:C58"/>
    <mergeCell ref="A16:A17"/>
    <mergeCell ref="D16:F16"/>
    <mergeCell ref="J16:J17"/>
    <mergeCell ref="B13:C13"/>
    <mergeCell ref="B14:C14"/>
    <mergeCell ref="B16:C16"/>
    <mergeCell ref="B17:C17"/>
    <mergeCell ref="D13:F13"/>
    <mergeCell ref="D14:F14"/>
    <mergeCell ref="A1:J1"/>
    <mergeCell ref="D2:J2"/>
    <mergeCell ref="D4:J4"/>
    <mergeCell ref="D5:J5"/>
    <mergeCell ref="B2:C2"/>
    <mergeCell ref="B4:C4"/>
    <mergeCell ref="B5:C5"/>
    <mergeCell ref="B3:C3"/>
    <mergeCell ref="D3:J3"/>
    <mergeCell ref="E56:F56"/>
    <mergeCell ref="D6:F6"/>
    <mergeCell ref="D7:F7"/>
    <mergeCell ref="H6:J6"/>
    <mergeCell ref="H7:J7"/>
    <mergeCell ref="J34:J35"/>
    <mergeCell ref="I42:I43"/>
    <mergeCell ref="J42:J43"/>
    <mergeCell ref="E43:H43"/>
    <mergeCell ref="B42:H42"/>
    <mergeCell ref="B20:C20"/>
    <mergeCell ref="B47:C47"/>
    <mergeCell ref="B48:C48"/>
    <mergeCell ref="E26:E27"/>
    <mergeCell ref="F26:F27"/>
    <mergeCell ref="G27:I27"/>
    <mergeCell ref="B6:C6"/>
    <mergeCell ref="B7:C7"/>
    <mergeCell ref="B8:C8"/>
    <mergeCell ref="G31:I31"/>
    <mergeCell ref="D9:J9"/>
    <mergeCell ref="D8:J8"/>
    <mergeCell ref="D12:F12"/>
    <mergeCell ref="H29:I29"/>
    <mergeCell ref="D11:J11"/>
    <mergeCell ref="B9:C9"/>
    <mergeCell ref="B10:C10"/>
    <mergeCell ref="B11:C11"/>
    <mergeCell ref="B12:C12"/>
    <mergeCell ref="B26:C27"/>
    <mergeCell ref="D26:D27"/>
    <mergeCell ref="G30:I30"/>
    <mergeCell ref="B54:I54"/>
    <mergeCell ref="B28:C28"/>
    <mergeCell ref="B29:C29"/>
    <mergeCell ref="B32:C32"/>
    <mergeCell ref="B34:C34"/>
    <mergeCell ref="B30:C30"/>
    <mergeCell ref="B31:C31"/>
    <mergeCell ref="B49:C49"/>
    <mergeCell ref="B43:C43"/>
    <mergeCell ref="B40:C40"/>
    <mergeCell ref="B38:C38"/>
    <mergeCell ref="G28:I28"/>
    <mergeCell ref="B39:C39"/>
    <mergeCell ref="B52:I52"/>
  </mergeCells>
  <phoneticPr fontId="0" type="noConversion"/>
  <dataValidations count="2">
    <dataValidation type="whole" operator="greaterThanOrEqual" allowBlank="1" showInputMessage="1" showErrorMessage="1" errorTitle="Feil inntasting" error="Skriv inn antall måltider som skal trekkes fra. Må være større enn null." sqref="F22 G21:I22 G18:I19">
      <formula1>1</formula1>
    </dataValidation>
    <dataValidation type="whole" operator="greaterThanOrEqual" allowBlank="1" showInputMessage="1" showErrorMessage="1" errorTitle="Feil inntasting" error="Skriv inn antall måltider som skal trekkes fra. Tallet må være større enn null." sqref="G36:I37">
      <formula1>1</formula1>
    </dataValidation>
  </dataValidation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Header xml:space="preserve">&amp;C&amp;9          Ressursnr.:____________&amp;R&amp;9Bilagnr.:__________________     </oddHeader>
    <oddFooter>&amp;L&amp;9Sist oppdatert 20.01.2011 15:16&amp;R&amp;9Kontrollert regnskap:__________</oddFooter>
  </headerFooter>
  <ignoredErrors>
    <ignoredError sqref="H6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333375</xdr:colOff>
                    <xdr:row>7</xdr:row>
                    <xdr:rowOff>9525</xdr:rowOff>
                  </from>
                  <to>
                    <xdr:col>7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333375</xdr:colOff>
                    <xdr:row>8</xdr:row>
                    <xdr:rowOff>9525</xdr:rowOff>
                  </from>
                  <to>
                    <xdr:col>7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142875</xdr:colOff>
                    <xdr:row>8</xdr:row>
                    <xdr:rowOff>28575</xdr:rowOff>
                  </from>
                  <to>
                    <xdr:col>8</xdr:col>
                    <xdr:colOff>523875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419100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9525</xdr:rowOff>
                  </from>
                  <to>
                    <xdr:col>5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" name="Check Box 114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219075</xdr:rowOff>
                  </from>
                  <to>
                    <xdr:col>5</xdr:col>
                    <xdr:colOff>76200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" name="Check Box 115">
              <controlPr defaultSize="0" autoFill="0" autoLine="0" autoPict="0">
                <anchor moveWithCells="1">
                  <from>
                    <xdr:col>5</xdr:col>
                    <xdr:colOff>333375</xdr:colOff>
                    <xdr:row>8</xdr:row>
                    <xdr:rowOff>219075</xdr:rowOff>
                  </from>
                  <to>
                    <xdr:col>7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" name="Check Box 116">
              <controlPr defaultSize="0" autoFill="0" autoLine="0" autoPict="0">
                <anchor moveWithCells="1">
                  <from>
                    <xdr:col>7</xdr:col>
                    <xdr:colOff>142875</xdr:colOff>
                    <xdr:row>8</xdr:row>
                    <xdr:rowOff>219075</xdr:rowOff>
                  </from>
                  <to>
                    <xdr:col>8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3" name="Check Box 117">
              <controlPr defaultSize="0" autoFill="0" autoLine="0" autoPict="0">
                <anchor moveWithCells="1">
                  <from>
                    <xdr:col>8</xdr:col>
                    <xdr:colOff>419100</xdr:colOff>
                    <xdr:row>9</xdr:row>
                    <xdr:rowOff>0</xdr:rowOff>
                  </from>
                  <to>
                    <xdr:col>9</xdr:col>
                    <xdr:colOff>571500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" name="Option Button 150">
              <controlPr defaultSize="0" autoFill="0" autoLine="0" autoPict="0">
                <anchor moveWithCells="1">
                  <from>
                    <xdr:col>3</xdr:col>
                    <xdr:colOff>95250</xdr:colOff>
                    <xdr:row>1</xdr:row>
                    <xdr:rowOff>0</xdr:rowOff>
                  </from>
                  <to>
                    <xdr:col>3</xdr:col>
                    <xdr:colOff>485775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" name="Option Button 151">
              <controlPr defaultSize="0" autoFill="0" autoLine="0" autoPict="0">
                <anchor moveWithCells="1">
                  <from>
                    <xdr:col>4</xdr:col>
                    <xdr:colOff>0</xdr:colOff>
                    <xdr:row>0</xdr:row>
                    <xdr:rowOff>304800</xdr:rowOff>
                  </from>
                  <to>
                    <xdr:col>5</xdr:col>
                    <xdr:colOff>152400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zoomScaleNormal="100" workbookViewId="0">
      <selection activeCell="C25" sqref="C25"/>
    </sheetView>
  </sheetViews>
  <sheetFormatPr baseColWidth="10" defaultColWidth="9.140625" defaultRowHeight="12.75" x14ac:dyDescent="0.2"/>
  <cols>
    <col min="1" max="1" width="3.28515625" style="60" customWidth="1"/>
    <col min="2" max="2" width="19.5703125" customWidth="1"/>
    <col min="3" max="3" width="97.140625" customWidth="1"/>
  </cols>
  <sheetData>
    <row r="1" spans="1:3" ht="24.75" customHeight="1" x14ac:dyDescent="0.2">
      <c r="A1" s="274" t="s">
        <v>68</v>
      </c>
      <c r="B1" s="275"/>
      <c r="C1" s="276"/>
    </row>
    <row r="2" spans="1:3" ht="7.5" customHeight="1" x14ac:dyDescent="0.2">
      <c r="A2" s="61"/>
      <c r="B2" s="62"/>
      <c r="C2" s="63"/>
    </row>
    <row r="3" spans="1:3" x14ac:dyDescent="0.2">
      <c r="A3" s="64" t="s">
        <v>75</v>
      </c>
      <c r="B3" s="62"/>
      <c r="C3" s="63"/>
    </row>
    <row r="4" spans="1:3" ht="7.5" customHeight="1" x14ac:dyDescent="0.2">
      <c r="A4" s="61"/>
      <c r="B4" s="62"/>
      <c r="C4" s="63"/>
    </row>
    <row r="5" spans="1:3" x14ac:dyDescent="0.2">
      <c r="A5" s="101" t="s">
        <v>77</v>
      </c>
      <c r="B5" s="102"/>
      <c r="C5" s="103"/>
    </row>
    <row r="6" spans="1:3" x14ac:dyDescent="0.2">
      <c r="A6" s="61"/>
      <c r="B6" s="62"/>
      <c r="C6" s="63"/>
    </row>
    <row r="7" spans="1:3" x14ac:dyDescent="0.2">
      <c r="A7" s="61" t="s">
        <v>78</v>
      </c>
      <c r="B7" s="65" t="s">
        <v>88</v>
      </c>
      <c r="C7" s="141" t="s">
        <v>148</v>
      </c>
    </row>
    <row r="8" spans="1:3" x14ac:dyDescent="0.2">
      <c r="A8" s="61"/>
      <c r="B8" s="65"/>
      <c r="C8" s="73"/>
    </row>
    <row r="9" spans="1:3" x14ac:dyDescent="0.2">
      <c r="A9" s="61" t="s">
        <v>79</v>
      </c>
      <c r="B9" s="65" t="s">
        <v>89</v>
      </c>
      <c r="C9" s="73" t="s">
        <v>71</v>
      </c>
    </row>
    <row r="10" spans="1:3" x14ac:dyDescent="0.2">
      <c r="A10" s="61"/>
      <c r="B10" s="65"/>
      <c r="C10" s="73"/>
    </row>
    <row r="11" spans="1:3" x14ac:dyDescent="0.2">
      <c r="A11" s="61" t="s">
        <v>80</v>
      </c>
      <c r="B11" s="65" t="s">
        <v>90</v>
      </c>
      <c r="C11" s="73" t="s">
        <v>119</v>
      </c>
    </row>
    <row r="12" spans="1:3" x14ac:dyDescent="0.2">
      <c r="A12" s="61"/>
      <c r="B12" s="65"/>
      <c r="C12" s="73"/>
    </row>
    <row r="13" spans="1:3" x14ac:dyDescent="0.2">
      <c r="A13" s="61" t="s">
        <v>81</v>
      </c>
      <c r="B13" s="65" t="s">
        <v>118</v>
      </c>
      <c r="C13" s="73" t="s">
        <v>120</v>
      </c>
    </row>
    <row r="14" spans="1:3" x14ac:dyDescent="0.2">
      <c r="A14" s="61"/>
      <c r="B14" s="65"/>
      <c r="C14" s="73" t="s">
        <v>121</v>
      </c>
    </row>
    <row r="15" spans="1:3" x14ac:dyDescent="0.2">
      <c r="A15" s="61"/>
      <c r="B15" s="65"/>
      <c r="C15" s="73" t="s">
        <v>122</v>
      </c>
    </row>
    <row r="16" spans="1:3" x14ac:dyDescent="0.2">
      <c r="A16" s="61"/>
      <c r="B16" s="65"/>
      <c r="C16" s="140" t="s">
        <v>130</v>
      </c>
    </row>
    <row r="17" spans="1:3" x14ac:dyDescent="0.2">
      <c r="A17" s="61"/>
      <c r="B17" s="65"/>
      <c r="C17" s="140" t="s">
        <v>133</v>
      </c>
    </row>
    <row r="18" spans="1:3" x14ac:dyDescent="0.2">
      <c r="A18" s="61"/>
      <c r="B18" s="65"/>
      <c r="C18" s="140" t="s">
        <v>134</v>
      </c>
    </row>
    <row r="19" spans="1:3" x14ac:dyDescent="0.2">
      <c r="A19" s="61"/>
      <c r="B19" s="65"/>
      <c r="C19" s="140" t="s">
        <v>135</v>
      </c>
    </row>
    <row r="20" spans="1:3" x14ac:dyDescent="0.2">
      <c r="A20" s="61"/>
      <c r="B20" s="65"/>
      <c r="C20" s="141" t="s">
        <v>136</v>
      </c>
    </row>
    <row r="21" spans="1:3" x14ac:dyDescent="0.2">
      <c r="A21" s="61"/>
      <c r="B21" s="65"/>
      <c r="C21" s="142" t="s">
        <v>131</v>
      </c>
    </row>
    <row r="22" spans="1:3" x14ac:dyDescent="0.2">
      <c r="A22" s="61"/>
      <c r="B22" s="65"/>
      <c r="C22" s="142" t="s">
        <v>132</v>
      </c>
    </row>
    <row r="23" spans="1:3" x14ac:dyDescent="0.2">
      <c r="A23" s="61"/>
      <c r="B23" s="65"/>
      <c r="C23" s="142"/>
    </row>
    <row r="24" spans="1:3" x14ac:dyDescent="0.2">
      <c r="A24" s="61" t="s">
        <v>82</v>
      </c>
      <c r="B24" s="65" t="s">
        <v>91</v>
      </c>
      <c r="C24" s="73" t="s">
        <v>69</v>
      </c>
    </row>
    <row r="25" spans="1:3" x14ac:dyDescent="0.2">
      <c r="A25" s="61"/>
      <c r="B25" s="65" t="s">
        <v>99</v>
      </c>
      <c r="C25" s="73" t="s">
        <v>70</v>
      </c>
    </row>
    <row r="26" spans="1:3" x14ac:dyDescent="0.2">
      <c r="A26" s="61"/>
      <c r="B26" s="65"/>
      <c r="C26" s="73"/>
    </row>
    <row r="27" spans="1:3" x14ac:dyDescent="0.2">
      <c r="A27" s="61" t="s">
        <v>83</v>
      </c>
      <c r="B27" s="65" t="s">
        <v>94</v>
      </c>
      <c r="C27" s="73" t="s">
        <v>72</v>
      </c>
    </row>
    <row r="28" spans="1:3" x14ac:dyDescent="0.2">
      <c r="A28" s="61"/>
      <c r="B28" s="65"/>
      <c r="C28" s="73" t="s">
        <v>73</v>
      </c>
    </row>
    <row r="29" spans="1:3" x14ac:dyDescent="0.2">
      <c r="A29" s="61"/>
      <c r="B29" s="65"/>
      <c r="C29" s="73" t="s">
        <v>124</v>
      </c>
    </row>
    <row r="30" spans="1:3" x14ac:dyDescent="0.2">
      <c r="A30" s="61"/>
      <c r="B30" s="65"/>
      <c r="C30" s="73"/>
    </row>
    <row r="31" spans="1:3" x14ac:dyDescent="0.2">
      <c r="A31" s="61" t="s">
        <v>84</v>
      </c>
      <c r="B31" s="65" t="s">
        <v>95</v>
      </c>
      <c r="C31" s="73" t="s">
        <v>74</v>
      </c>
    </row>
    <row r="32" spans="1:3" x14ac:dyDescent="0.2">
      <c r="A32" s="61"/>
      <c r="B32" s="65"/>
      <c r="C32" s="73"/>
    </row>
    <row r="33" spans="1:3" x14ac:dyDescent="0.2">
      <c r="A33" s="61" t="s">
        <v>85</v>
      </c>
      <c r="B33" s="65" t="s">
        <v>116</v>
      </c>
      <c r="C33" s="73" t="s">
        <v>123</v>
      </c>
    </row>
    <row r="34" spans="1:3" x14ac:dyDescent="0.2">
      <c r="A34" s="61"/>
      <c r="B34" s="65"/>
      <c r="C34" s="73"/>
    </row>
    <row r="35" spans="1:3" x14ac:dyDescent="0.2">
      <c r="A35" s="61" t="s">
        <v>86</v>
      </c>
      <c r="B35" s="65" t="s">
        <v>96</v>
      </c>
      <c r="C35" s="141" t="s">
        <v>149</v>
      </c>
    </row>
    <row r="36" spans="1:3" x14ac:dyDescent="0.2">
      <c r="A36" s="61"/>
      <c r="B36" s="65"/>
      <c r="C36" s="73"/>
    </row>
    <row r="37" spans="1:3" x14ac:dyDescent="0.2">
      <c r="A37" s="61" t="s">
        <v>87</v>
      </c>
      <c r="B37" s="65" t="s">
        <v>97</v>
      </c>
      <c r="C37" s="73" t="s">
        <v>49</v>
      </c>
    </row>
    <row r="38" spans="1:3" x14ac:dyDescent="0.2">
      <c r="A38" s="61"/>
      <c r="B38" s="66" t="s">
        <v>98</v>
      </c>
      <c r="C38" s="73" t="s">
        <v>76</v>
      </c>
    </row>
    <row r="39" spans="1:3" x14ac:dyDescent="0.2">
      <c r="A39" s="61"/>
      <c r="B39" s="66"/>
      <c r="C39" s="73"/>
    </row>
    <row r="40" spans="1:3" x14ac:dyDescent="0.2">
      <c r="A40" s="61"/>
      <c r="B40" s="62"/>
      <c r="C40" s="63"/>
    </row>
    <row r="41" spans="1:3" x14ac:dyDescent="0.2">
      <c r="A41" s="75" t="s">
        <v>125</v>
      </c>
      <c r="B41" s="71"/>
      <c r="C41" s="72"/>
    </row>
    <row r="42" spans="1:3" x14ac:dyDescent="0.2">
      <c r="A42" s="61"/>
      <c r="B42" s="67"/>
      <c r="C42" s="63"/>
    </row>
    <row r="43" spans="1:3" x14ac:dyDescent="0.2">
      <c r="A43" s="101" t="s">
        <v>50</v>
      </c>
      <c r="B43" s="104"/>
      <c r="C43" s="105"/>
    </row>
    <row r="44" spans="1:3" ht="7.5" customHeight="1" x14ac:dyDescent="0.2">
      <c r="A44" s="61"/>
      <c r="B44" s="62"/>
      <c r="C44" s="63"/>
    </row>
    <row r="45" spans="1:3" x14ac:dyDescent="0.2">
      <c r="A45" s="80" t="s">
        <v>51</v>
      </c>
      <c r="B45" s="62"/>
      <c r="C45" s="63"/>
    </row>
    <row r="46" spans="1:3" x14ac:dyDescent="0.2">
      <c r="A46" s="61"/>
      <c r="B46" s="65" t="s">
        <v>52</v>
      </c>
      <c r="C46" s="146" t="s">
        <v>153</v>
      </c>
    </row>
    <row r="47" spans="1:3" x14ac:dyDescent="0.2">
      <c r="A47" s="61"/>
      <c r="B47" s="65"/>
      <c r="C47" s="146" t="s">
        <v>154</v>
      </c>
    </row>
    <row r="48" spans="1:3" x14ac:dyDescent="0.2">
      <c r="A48" s="61"/>
      <c r="B48" s="65"/>
      <c r="C48" s="141" t="s">
        <v>150</v>
      </c>
    </row>
    <row r="49" spans="1:3" x14ac:dyDescent="0.2">
      <c r="A49" s="61"/>
      <c r="B49" s="65"/>
      <c r="C49" s="141" t="s">
        <v>151</v>
      </c>
    </row>
    <row r="50" spans="1:3" x14ac:dyDescent="0.2">
      <c r="A50" s="61"/>
      <c r="B50" s="65"/>
      <c r="C50" s="73" t="s">
        <v>53</v>
      </c>
    </row>
    <row r="51" spans="1:3" x14ac:dyDescent="0.2">
      <c r="A51" s="61"/>
      <c r="B51" s="65"/>
      <c r="C51" s="73" t="s">
        <v>54</v>
      </c>
    </row>
    <row r="52" spans="1:3" x14ac:dyDescent="0.2">
      <c r="A52" s="61"/>
      <c r="B52" s="65"/>
      <c r="C52" s="74" t="s">
        <v>155</v>
      </c>
    </row>
    <row r="53" spans="1:3" x14ac:dyDescent="0.2">
      <c r="A53" s="61"/>
      <c r="B53" s="65"/>
      <c r="C53" s="73"/>
    </row>
    <row r="54" spans="1:3" x14ac:dyDescent="0.2">
      <c r="A54" s="61"/>
      <c r="B54" s="65" t="s">
        <v>111</v>
      </c>
      <c r="C54" s="73" t="s">
        <v>55</v>
      </c>
    </row>
    <row r="55" spans="1:3" x14ac:dyDescent="0.2">
      <c r="A55" s="61"/>
      <c r="B55" s="65" t="s">
        <v>112</v>
      </c>
      <c r="C55" s="73" t="s">
        <v>113</v>
      </c>
    </row>
    <row r="56" spans="1:3" x14ac:dyDescent="0.2">
      <c r="A56" s="61"/>
      <c r="B56" s="65"/>
      <c r="C56" s="73"/>
    </row>
    <row r="57" spans="1:3" x14ac:dyDescent="0.2">
      <c r="A57" s="61"/>
      <c r="B57" s="65" t="s">
        <v>56</v>
      </c>
      <c r="C57" s="73" t="s">
        <v>57</v>
      </c>
    </row>
    <row r="58" spans="1:3" x14ac:dyDescent="0.2">
      <c r="A58" s="61"/>
      <c r="B58" s="65"/>
      <c r="C58" s="73" t="s">
        <v>114</v>
      </c>
    </row>
    <row r="59" spans="1:3" x14ac:dyDescent="0.2">
      <c r="A59" s="61"/>
      <c r="B59" s="65"/>
      <c r="C59" s="73" t="s">
        <v>100</v>
      </c>
    </row>
    <row r="60" spans="1:3" x14ac:dyDescent="0.2">
      <c r="A60" s="61"/>
      <c r="B60" s="65"/>
      <c r="C60" s="73"/>
    </row>
    <row r="61" spans="1:3" x14ac:dyDescent="0.2">
      <c r="A61" s="80" t="s">
        <v>58</v>
      </c>
      <c r="B61" s="62"/>
      <c r="C61" s="73"/>
    </row>
    <row r="62" spans="1:3" x14ac:dyDescent="0.2">
      <c r="A62" s="61"/>
      <c r="B62" s="65"/>
      <c r="C62" s="73" t="s">
        <v>101</v>
      </c>
    </row>
    <row r="63" spans="1:3" x14ac:dyDescent="0.2">
      <c r="A63" s="61"/>
      <c r="B63" s="65"/>
      <c r="C63" s="73" t="s">
        <v>59</v>
      </c>
    </row>
    <row r="64" spans="1:3" x14ac:dyDescent="0.2">
      <c r="A64" s="61"/>
      <c r="B64" s="65"/>
      <c r="C64" s="73" t="s">
        <v>102</v>
      </c>
    </row>
    <row r="65" spans="1:9" x14ac:dyDescent="0.2">
      <c r="A65" s="61"/>
      <c r="B65" s="65"/>
      <c r="C65" s="73" t="s">
        <v>103</v>
      </c>
    </row>
    <row r="66" spans="1:9" x14ac:dyDescent="0.2">
      <c r="A66" s="61"/>
      <c r="B66" s="65"/>
      <c r="C66" s="73" t="s">
        <v>146</v>
      </c>
    </row>
    <row r="67" spans="1:9" x14ac:dyDescent="0.2">
      <c r="A67" s="61"/>
      <c r="B67" s="65"/>
      <c r="C67" s="141" t="s">
        <v>152</v>
      </c>
    </row>
    <row r="68" spans="1:9" x14ac:dyDescent="0.2">
      <c r="A68" s="61"/>
      <c r="B68" s="65"/>
      <c r="C68" s="73" t="s">
        <v>156</v>
      </c>
    </row>
    <row r="69" spans="1:9" x14ac:dyDescent="0.2">
      <c r="A69" s="61"/>
      <c r="B69" s="65"/>
      <c r="C69" s="73"/>
    </row>
    <row r="70" spans="1:9" x14ac:dyDescent="0.2">
      <c r="A70" s="61"/>
      <c r="B70" s="65"/>
      <c r="C70" s="73" t="s">
        <v>144</v>
      </c>
    </row>
    <row r="71" spans="1:9" x14ac:dyDescent="0.2">
      <c r="A71" s="61"/>
      <c r="B71" s="65"/>
      <c r="C71" s="73"/>
    </row>
    <row r="72" spans="1:9" x14ac:dyDescent="0.2">
      <c r="A72" s="80" t="s">
        <v>60</v>
      </c>
      <c r="B72" s="62"/>
      <c r="C72" s="73"/>
    </row>
    <row r="73" spans="1:9" x14ac:dyDescent="0.2">
      <c r="A73" s="80"/>
      <c r="B73" s="62"/>
      <c r="C73" s="73" t="s">
        <v>104</v>
      </c>
    </row>
    <row r="74" spans="1:9" x14ac:dyDescent="0.2">
      <c r="A74" s="61"/>
      <c r="B74" s="62"/>
      <c r="C74" s="73" t="s">
        <v>105</v>
      </c>
    </row>
    <row r="75" spans="1:9" x14ac:dyDescent="0.2">
      <c r="A75" s="61"/>
      <c r="B75" s="62"/>
      <c r="C75" s="73" t="s">
        <v>61</v>
      </c>
    </row>
    <row r="76" spans="1:9" x14ac:dyDescent="0.2">
      <c r="A76" s="61"/>
      <c r="B76" s="62"/>
      <c r="C76" s="74" t="s">
        <v>106</v>
      </c>
      <c r="D76" s="59"/>
      <c r="E76" s="59"/>
      <c r="F76" s="59"/>
      <c r="G76" s="59"/>
      <c r="H76" s="59"/>
      <c r="I76" s="59"/>
    </row>
    <row r="77" spans="1:9" x14ac:dyDescent="0.2">
      <c r="A77" s="61"/>
      <c r="B77" s="62"/>
      <c r="C77" s="73" t="s">
        <v>107</v>
      </c>
    </row>
    <row r="78" spans="1:9" x14ac:dyDescent="0.2">
      <c r="A78" s="61"/>
      <c r="B78" s="62"/>
      <c r="C78" s="73"/>
    </row>
    <row r="79" spans="1:9" x14ac:dyDescent="0.2">
      <c r="A79" s="80" t="s">
        <v>62</v>
      </c>
      <c r="B79" s="62"/>
      <c r="C79" s="73"/>
    </row>
    <row r="80" spans="1:9" x14ac:dyDescent="0.2">
      <c r="A80" s="80"/>
      <c r="B80" s="62"/>
      <c r="C80" s="73" t="s">
        <v>108</v>
      </c>
    </row>
    <row r="81" spans="1:3" x14ac:dyDescent="0.2">
      <c r="A81" s="61"/>
      <c r="B81" s="65"/>
      <c r="C81" s="73" t="s">
        <v>109</v>
      </c>
    </row>
    <row r="82" spans="1:3" x14ac:dyDescent="0.2">
      <c r="A82" s="61"/>
      <c r="B82" s="65"/>
      <c r="C82" s="74" t="s">
        <v>63</v>
      </c>
    </row>
    <row r="83" spans="1:3" x14ac:dyDescent="0.2">
      <c r="A83" s="61"/>
      <c r="B83" s="65"/>
      <c r="C83" s="74" t="s">
        <v>64</v>
      </c>
    </row>
    <row r="84" spans="1:3" x14ac:dyDescent="0.2">
      <c r="A84" s="61"/>
      <c r="B84" s="65"/>
      <c r="C84" s="74"/>
    </row>
    <row r="85" spans="1:3" x14ac:dyDescent="0.2">
      <c r="A85" s="80" t="s">
        <v>92</v>
      </c>
      <c r="B85" s="65"/>
      <c r="C85" s="74"/>
    </row>
    <row r="86" spans="1:3" x14ac:dyDescent="0.2">
      <c r="A86" s="80"/>
      <c r="B86" s="65"/>
      <c r="C86" s="73" t="s">
        <v>127</v>
      </c>
    </row>
    <row r="87" spans="1:3" x14ac:dyDescent="0.2">
      <c r="A87" s="61"/>
      <c r="B87" s="65"/>
      <c r="C87" s="73" t="s">
        <v>128</v>
      </c>
    </row>
    <row r="88" spans="1:3" x14ac:dyDescent="0.2">
      <c r="A88" s="61"/>
      <c r="B88" s="65"/>
      <c r="C88" s="73"/>
    </row>
    <row r="89" spans="1:3" x14ac:dyDescent="0.2">
      <c r="A89" s="80" t="s">
        <v>93</v>
      </c>
      <c r="B89" s="65"/>
      <c r="C89" s="73"/>
    </row>
    <row r="90" spans="1:3" x14ac:dyDescent="0.2">
      <c r="A90" s="80"/>
      <c r="B90" s="65"/>
      <c r="C90" s="73" t="s">
        <v>126</v>
      </c>
    </row>
    <row r="91" spans="1:3" x14ac:dyDescent="0.2">
      <c r="A91" s="61"/>
      <c r="B91" s="65"/>
      <c r="C91" s="74"/>
    </row>
    <row r="92" spans="1:3" x14ac:dyDescent="0.2">
      <c r="A92" s="80" t="s">
        <v>65</v>
      </c>
      <c r="B92" s="65"/>
      <c r="C92" s="73"/>
    </row>
    <row r="93" spans="1:3" x14ac:dyDescent="0.2">
      <c r="A93" s="80"/>
      <c r="B93" s="65"/>
      <c r="C93" s="73" t="s">
        <v>110</v>
      </c>
    </row>
    <row r="94" spans="1:3" x14ac:dyDescent="0.2">
      <c r="A94" s="61"/>
      <c r="B94" s="62"/>
      <c r="C94" s="73" t="s">
        <v>66</v>
      </c>
    </row>
    <row r="95" spans="1:3" x14ac:dyDescent="0.2">
      <c r="A95" s="61"/>
      <c r="B95" s="62"/>
      <c r="C95" s="73" t="s">
        <v>67</v>
      </c>
    </row>
    <row r="96" spans="1:3" x14ac:dyDescent="0.2">
      <c r="A96" s="68"/>
      <c r="B96" s="69"/>
      <c r="C96" s="70"/>
    </row>
  </sheetData>
  <mergeCells count="1">
    <mergeCell ref="A1:C1"/>
  </mergeCells>
  <phoneticPr fontId="0" type="noConversion"/>
  <pageMargins left="0.78740157480314965" right="0.78740157480314965" top="0.55118110236220474" bottom="0.74803149606299213" header="0.51181102362204722" footer="0.51181102362204722"/>
  <pageSetup paperSize="9" scale="63" orientation="portrait" r:id="rId1"/>
  <headerFooter alignWithMargins="0">
    <oddFooter>&amp;LSist oppdatert 16.11.2010&amp;C&amp;P</oddFooter>
  </headerFooter>
  <rowBreaks count="1" manualBreakCount="1">
    <brk id="42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NSPRollUpIngress xmlns="115985b1-50d1-47ee-a6d2-156f5ae53a5d" xsi:nil="true"/>
    <TaxCatchAll xmlns="115985b1-50d1-47ee-a6d2-156f5ae53a5d"/>
    <TaxKeywordTaxHTField xmlns="115985b1-50d1-47ee-a6d2-156f5ae53a5d">
      <Terms xmlns="http://schemas.microsoft.com/office/infopath/2007/PartnerControls"/>
    </TaxKeywordTaxHTFiel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329208C5E97B46B0A951FABA0C8A7A" ma:contentTypeVersion="23" ma:contentTypeDescription="Opprett et nytt dokument." ma:contentTypeScope="" ma:versionID="331c99801c5ccc856afc23c1ba881c8b">
  <xsd:schema xmlns:xsd="http://www.w3.org/2001/XMLSchema" xmlns:xs="http://www.w3.org/2001/XMLSchema" xmlns:p="http://schemas.microsoft.com/office/2006/metadata/properties" xmlns:ns1="http://schemas.microsoft.com/sharepoint/v3" xmlns:ns2="115985b1-50d1-47ee-a6d2-156f5ae53a5d" targetNamespace="http://schemas.microsoft.com/office/2006/metadata/properties" ma:root="true" ma:fieldsID="9da5efb68d1626727140a922a210d50c" ns1:_="" ns2:_="">
    <xsd:import namespace="http://schemas.microsoft.com/sharepoint/v3"/>
    <xsd:import namespace="115985b1-50d1-47ee-a6d2-156f5ae53a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85b1-50d1-47ee-a6d2-156f5ae53a5d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a565ef32-8e50-4f48-a6bc-5855298564dd}" ma:internalName="TaxCatchAll" ma:showField="CatchAllData" ma:web="115985b1-50d1-47ee-a6d2-156f5ae53a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a565ef32-8e50-4f48-a6bc-5855298564dd}" ma:internalName="TaxCatchAllLabel" ma:readOnly="true" ma:showField="CatchAllDataLabel" ma:web="115985b1-50d1-47ee-a6d2-156f5ae53a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4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6F30A-036A-427C-99CE-3A7ACD10C273}"/>
</file>

<file path=customXml/itemProps2.xml><?xml version="1.0" encoding="utf-8"?>
<ds:datastoreItem xmlns:ds="http://schemas.openxmlformats.org/officeDocument/2006/customXml" ds:itemID="{5B85C20D-FABE-4F74-BAFD-C694D54A246C}"/>
</file>

<file path=customXml/itemProps3.xml><?xml version="1.0" encoding="utf-8"?>
<ds:datastoreItem xmlns:ds="http://schemas.openxmlformats.org/officeDocument/2006/customXml" ds:itemID="{B427DB04-DB80-460C-96D4-7ACAA3007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Reiseregningsskjema</vt:lpstr>
      <vt:lpstr>Beskrivelse</vt:lpstr>
      <vt:lpstr>Beskrivelse!Utskriftsområde</vt:lpstr>
    </vt:vector>
  </TitlesOfParts>
  <Company>ErgoIntegration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Skjema for reiseregning</dc:title>
  <dc:creator>hno_14rsu</dc:creator>
  <cp:keywords/>
  <cp:lastModifiedBy>kfr010</cp:lastModifiedBy>
  <cp:lastPrinted>2013-01-16T07:42:44Z</cp:lastPrinted>
  <dcterms:created xsi:type="dcterms:W3CDTF">2004-03-14T19:46:29Z</dcterms:created>
  <dcterms:modified xsi:type="dcterms:W3CDTF">2016-04-27T07:39:39Z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0x01010056329208C5E97B46B0A951FABA0C8A7A</vt:lpwstr>
  </property>
  <property fmtid="{D5CDD505-2E9C-101B-9397-08002B2CF9AE}" pid="3" name="TaxKeyword">
    <vt:lpwstr/>
  </property>
</Properties>
</file>